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sheetId="1" state="visible" r:id="rId1"/>
    <sheet xmlns:r="http://schemas.openxmlformats.org/officeDocument/2006/relationships" name="1 Fakten" sheetId="2" state="visible" r:id="rId2"/>
    <sheet xmlns:r="http://schemas.openxmlformats.org/officeDocument/2006/relationships" name="2 KI fragen" sheetId="3" state="visible" r:id="rId3"/>
    <sheet xmlns:r="http://schemas.openxmlformats.org/officeDocument/2006/relationships" name="3 Kanäle" sheetId="4" state="visible" r:id="rId4"/>
    <sheet xmlns:r="http://schemas.openxmlformats.org/officeDocument/2006/relationships" name="4 Probleme" sheetId="5" state="visible" r:id="rId5"/>
    <sheet xmlns:r="http://schemas.openxmlformats.org/officeDocument/2006/relationships" name="5 Ergebnis für GM" sheetId="6" state="visible" r:id="rId6"/>
    <sheet xmlns:r="http://schemas.openxmlformats.org/officeDocument/2006/relationships" name="6 Verlauf" sheetId="7" state="visible" r:id="rId7"/>
    <sheet xmlns:r="http://schemas.openxmlformats.org/officeDocument/2006/relationships" name="Beispiel Hotel Aurora" sheetId="8" state="visible" r:id="rId8"/>
    <sheet xmlns:r="http://schemas.openxmlformats.org/officeDocument/2006/relationships" name="Glossar" sheetId="9" state="visible" r:id="rId9"/>
  </sheets>
  <definedNames>
    <definedName name="Hotel">'Start'!$C$9</definedName>
    <definedName name="Dest">'Start'!$C$10</definedName>
    <definedName name="Comp">'Start'!$C$11</definedName>
    <definedName name="Landmark">'Start'!$C$12</definedName>
    <definedName name="Guest">'Start'!$C$13</definedName>
    <definedName name="Facility">'Start'!$C$14</definedName>
    <definedName name="Strength">'Start'!$C$15</definedName>
    <definedName name="Market">'Start'!$C$16</definedName>
    <definedName name="AI1">'Start'!$C$17</definedName>
    <definedName name="AI2">'Start'!$C$18</definedName>
    <definedName name="AI3">'Start'!$C$19</definedName>
    <definedName name="CheckType">'Start'!$C$20</definedName>
    <definedName name="RunDate">'Start'!$C$21</definedName>
    <definedName name="Runner">'Start'!$C$22</definedName>
  </definedNames>
  <calcPr calcId="124519" fullCalcOnLoad="1"/>
</workbook>
</file>

<file path=xl/styles.xml><?xml version="1.0" encoding="utf-8"?>
<styleSheet xmlns="http://schemas.openxmlformats.org/spreadsheetml/2006/main">
  <numFmts count="1">
    <numFmt numFmtId="164" formatCode="dd.mm.yyyy"/>
  </numFmts>
  <fonts count="18">
    <font>
      <name val="Calibri"/>
      <family val="2"/>
      <color theme="1"/>
      <sz val="11"/>
      <scheme val="minor"/>
    </font>
    <font>
      <name val="Arial"/>
      <b val="1"/>
      <color rgb="000C1929"/>
      <sz val="17"/>
    </font>
    <font>
      <name val="Arial"/>
      <b val="1"/>
      <color rgb="00B17948"/>
      <sz val="9"/>
    </font>
    <font>
      <name val="Arial"/>
      <color rgb="000C1929"/>
      <sz val="11"/>
    </font>
    <font>
      <name val="Arial"/>
      <b val="1"/>
      <color rgb="000C1929"/>
      <sz val="10"/>
    </font>
    <font>
      <name val="Arial"/>
      <b val="1"/>
      <color rgb="004A5563"/>
      <sz val="9"/>
    </font>
    <font>
      <name val="Arial"/>
      <color rgb="000C1929"/>
      <sz val="10"/>
    </font>
    <font>
      <name val="Arial"/>
      <i val="1"/>
      <color rgb="008A94A3"/>
      <sz val="10"/>
    </font>
    <font>
      <name val="Arial"/>
      <b val="1"/>
      <color rgb="000C1929"/>
      <sz val="11"/>
    </font>
    <font>
      <name val="Arial"/>
      <b val="1"/>
      <color rgb="004A5563"/>
      <sz val="10"/>
    </font>
    <font>
      <name val="Arial"/>
      <color rgb="004A5563"/>
      <sz val="9"/>
    </font>
    <font>
      <name val="Arial"/>
      <b val="1"/>
      <color rgb="000C1929"/>
      <sz val="15"/>
    </font>
    <font>
      <name val="Arial"/>
      <color rgb="004A5563"/>
      <sz val="10"/>
    </font>
    <font>
      <name val="Arial"/>
      <color rgb="008A94A3"/>
      <sz val="8"/>
    </font>
    <font>
      <name val="Arial"/>
      <b val="1"/>
      <color rgb="00136B4F"/>
      <sz val="10"/>
    </font>
    <font>
      <name val="Arial"/>
      <b val="1"/>
      <color rgb="009C6E04"/>
      <sz val="10"/>
    </font>
    <font>
      <name val="Arial"/>
      <b val="1"/>
      <color rgb="008E2118"/>
      <sz val="10"/>
    </font>
    <font>
      <name val="Arial"/>
      <b val="1"/>
      <color rgb="008A94A3"/>
      <sz val="10"/>
    </font>
  </fonts>
  <fills count="3">
    <fill>
      <patternFill/>
    </fill>
    <fill>
      <patternFill patternType="gray125"/>
    </fill>
    <fill>
      <patternFill patternType="solid">
        <fgColor rgb="00FFF8EE"/>
      </patternFill>
    </fill>
  </fills>
  <borders count="4">
    <border>
      <left/>
      <right/>
      <top/>
      <bottom/>
      <diagonal/>
    </border>
    <border>
      <bottom style="thin">
        <color rgb="000C1929"/>
      </bottom>
    </border>
    <border>
      <bottom style="thin">
        <color rgb="00D9DEE5"/>
      </bottom>
    </border>
    <border>
      <left/>
      <right/>
      <top/>
      <bottom style="thin">
        <color rgb="00D9DEE5"/>
      </bottom>
      <diagonal/>
    </border>
  </borders>
  <cellStyleXfs count="1">
    <xf numFmtId="0" fontId="0" fillId="0" borderId="0"/>
  </cellStyleXfs>
  <cellXfs count="30">
    <xf numFmtId="0" fontId="0" fillId="0" borderId="0" pivotButton="0" quotePrefix="0" xfId="0"/>
    <xf numFmtId="0" fontId="1" fillId="0" borderId="0" pivotButton="0" quotePrefix="0" xfId="0"/>
    <xf numFmtId="0" fontId="2" fillId="0" borderId="0" pivotButton="0" quotePrefix="0" xfId="0"/>
    <xf numFmtId="0" fontId="3" fillId="0" borderId="0" applyAlignment="1" pivotButton="0" quotePrefix="0" xfId="0">
      <alignment horizontal="left" vertical="top" wrapText="1"/>
    </xf>
    <xf numFmtId="0" fontId="4" fillId="0" borderId="0" pivotButton="0" quotePrefix="0" xfId="0"/>
    <xf numFmtId="0" fontId="5" fillId="0" borderId="1" pivotButton="0" quotePrefix="0" xfId="0"/>
    <xf numFmtId="0" fontId="6" fillId="0" borderId="2" applyAlignment="1" pivotButton="0" quotePrefix="0" xfId="0">
      <alignment horizontal="left" vertical="top" wrapText="1"/>
    </xf>
    <xf numFmtId="0" fontId="6" fillId="2" borderId="2" applyAlignment="1" pivotButton="0" quotePrefix="0" xfId="0">
      <alignment horizontal="left" vertical="top" wrapText="1"/>
    </xf>
    <xf numFmtId="0" fontId="7" fillId="0" borderId="2" applyAlignment="1" pivotButton="0" quotePrefix="0" xfId="0">
      <alignment horizontal="left" vertical="top" wrapText="1"/>
    </xf>
    <xf numFmtId="164" fontId="6" fillId="2" borderId="2" applyAlignment="1" pivotButton="0" quotePrefix="0" xfId="0">
      <alignment horizontal="left" vertical="top" wrapText="1"/>
    </xf>
    <xf numFmtId="0" fontId="8" fillId="0" borderId="0" pivotButton="0" quotePrefix="0" xfId="0"/>
    <xf numFmtId="0" fontId="4" fillId="0" borderId="2" applyAlignment="1" pivotButton="0" quotePrefix="0" xfId="0">
      <alignment horizontal="left" vertical="top" wrapText="1"/>
    </xf>
    <xf numFmtId="0" fontId="0" fillId="0" borderId="3" pivotButton="0" quotePrefix="0" xfId="0"/>
    <xf numFmtId="0" fontId="9" fillId="0" borderId="2" applyAlignment="1" pivotButton="0" quotePrefix="0" xfId="0">
      <alignment horizontal="left" vertical="top" wrapText="1"/>
    </xf>
    <xf numFmtId="0" fontId="10" fillId="0" borderId="0" pivotButton="0" quotePrefix="0" xfId="0"/>
    <xf numFmtId="0" fontId="11" fillId="0" borderId="0" pivotButton="0" quotePrefix="0" xfId="0"/>
    <xf numFmtId="0" fontId="6" fillId="0" borderId="0" pivotButton="0" quotePrefix="0" xfId="0"/>
    <xf numFmtId="0" fontId="5" fillId="0" borderId="1" applyAlignment="1" pivotButton="0" quotePrefix="0" xfId="0">
      <alignment vertical="bottom" wrapText="1"/>
    </xf>
    <xf numFmtId="0" fontId="12" fillId="0" borderId="2" applyAlignment="1" pivotButton="0" quotePrefix="0" xfId="0">
      <alignment horizontal="left" vertical="top" wrapText="1"/>
    </xf>
    <xf numFmtId="0" fontId="13" fillId="0" borderId="0" pivotButton="0" quotePrefix="0" xfId="0"/>
    <xf numFmtId="164" fontId="6" fillId="0" borderId="2" applyAlignment="1" pivotButton="0" quotePrefix="0" xfId="0">
      <alignment horizontal="left" vertical="top" wrapText="1"/>
    </xf>
    <xf numFmtId="0" fontId="5" fillId="0" borderId="1" applyAlignment="1" pivotButton="0" quotePrefix="0" xfId="0">
      <alignment horizontal="center" vertical="top" wrapText="1"/>
    </xf>
    <xf numFmtId="0" fontId="14" fillId="0" borderId="2" applyAlignment="1" pivotButton="0" quotePrefix="0" xfId="0">
      <alignment horizontal="left" vertical="top" wrapText="1"/>
    </xf>
    <xf numFmtId="0" fontId="6" fillId="0" borderId="2" applyAlignment="1" pivotButton="0" quotePrefix="0" xfId="0">
      <alignment horizontal="center" vertical="top" wrapText="1"/>
    </xf>
    <xf numFmtId="0" fontId="15" fillId="0" borderId="2" applyAlignment="1" pivotButton="0" quotePrefix="0" xfId="0">
      <alignment horizontal="left" vertical="top" wrapText="1"/>
    </xf>
    <xf numFmtId="0" fontId="16" fillId="0" borderId="2" applyAlignment="1" pivotButton="0" quotePrefix="0" xfId="0">
      <alignment horizontal="left" vertical="top" wrapText="1"/>
    </xf>
    <xf numFmtId="0" fontId="17" fillId="0" borderId="2" applyAlignment="1" pivotButton="0" quotePrefix="0" xfId="0">
      <alignment horizontal="left" vertical="top" wrapText="1"/>
    </xf>
    <xf numFmtId="0" fontId="5" fillId="0" borderId="0" pivotButton="0" quotePrefix="0" xfId="0"/>
    <xf numFmtId="0" fontId="10" fillId="0" borderId="0" applyAlignment="1" pivotButton="0" quotePrefix="0" xfId="0">
      <alignment horizontal="left" vertical="top" wrapText="1"/>
    </xf>
    <xf numFmtId="0" fontId="5" fillId="0" borderId="1" applyAlignment="1" pivotButton="0" quotePrefix="0" xfId="0">
      <alignment wrapText="1"/>
    </xf>
  </cellXfs>
  <cellStyles count="1">
    <cellStyle name="Normal" xfId="0" builtinId="0" hidden="0"/>
  </cellStyles>
  <dxfs count="5">
    <dxf>
      <font>
        <name val="Arial"/>
        <color rgb="008A94A3"/>
      </font>
      <fill>
        <patternFill patternType="solid">
          <fgColor rgb="00EEF0F3"/>
        </patternFill>
      </fill>
    </dxf>
    <dxf>
      <font>
        <name val="Arial"/>
        <b val="1"/>
        <color rgb="00136B4F"/>
      </font>
    </dxf>
    <dxf>
      <font>
        <name val="Arial"/>
        <b val="1"/>
        <color rgb="009C6E04"/>
      </font>
    </dxf>
    <dxf>
      <font>
        <name val="Arial"/>
        <b val="1"/>
        <color rgb="008E2118"/>
      </font>
    </dxf>
    <dxf>
      <font>
        <name val="Arial"/>
        <b val="1"/>
        <color rgb="008A94A3"/>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B17948"/>
    <outlinePr summaryBelow="1" summaryRight="1"/>
    <pageSetUpPr fitToPage="1"/>
  </sheetPr>
  <dimension ref="B2:D50"/>
  <sheetViews>
    <sheetView showGridLines="0" workbookViewId="0">
      <selection activeCell="A1" sqref="A1"/>
    </sheetView>
  </sheetViews>
  <sheetFormatPr baseColWidth="8" defaultRowHeight="15"/>
  <cols>
    <col width="3" customWidth="1" min="1" max="1"/>
    <col width="44" customWidth="1" min="2" max="2"/>
    <col width="52" customWidth="1" min="3" max="3"/>
    <col width="50" customWidth="1" min="4" max="4"/>
  </cols>
  <sheetData>
    <row r="2">
      <c r="B2" s="1" t="inlineStr">
        <is>
          <t>Diagnose zur KI-Auffindbarkeit · Arbeitsmappe</t>
        </is>
      </c>
    </row>
    <row r="3">
      <c r="B3" s="2" t="inlineStr">
        <is>
          <t>Die unsichtbare Shortlist · Praxis-Diagnose Nr. 01 · Cross-Point · Version 3, September 2026</t>
        </is>
      </c>
    </row>
    <row r="5" ht="46" customHeight="1">
      <c r="B5" s="3" t="inlineStr">
        <is>
          <t>Diese Arbeitsmappe prüft, wie Ihr Hotel online und in KI-Assistenten beschrieben wird. Sie halten die richtigen Fakten fest, fragen die KI nach Ihrem Hotel, vergleichen die grossen Websites und listen auf, was zu korrigieren ist. Register 5 zeigt danach das Ergebnis für Ihren General Manager.</t>
        </is>
      </c>
    </row>
    <row r="7">
      <c r="B7" s="4" t="inlineStr">
        <is>
          <t>Füllen Sie zuerst die cremefarbenen Felder aus. Die Fragen in Register 2 verwenden diese Wörter.</t>
        </is>
      </c>
    </row>
    <row r="8">
      <c r="B8" s="5" t="inlineStr">
        <is>
          <t>Angabe</t>
        </is>
      </c>
      <c r="C8" s="5" t="inlineStr">
        <is>
          <t>Ihre Antwort</t>
        </is>
      </c>
      <c r="D8" s="5" t="inlineStr">
        <is>
          <t>Beispiel (Hotel Aurora)</t>
        </is>
      </c>
    </row>
    <row r="9">
      <c r="B9" s="6" t="inlineStr">
        <is>
          <t>Hotelname, der zu «das Hotel …» passt (z. B. Hotel Aurora)</t>
        </is>
      </c>
      <c r="C9" s="7" t="inlineStr">
        <is>
          <t>[Ihr Hotel]</t>
        </is>
      </c>
      <c r="D9" s="8" t="inlineStr">
        <is>
          <t>Hotel Aurora</t>
        </is>
      </c>
    </row>
    <row r="10">
      <c r="B10" s="6" t="inlineStr">
        <is>
          <t>Ort oder Region, mit Präposition (z. B. im Engadin, in Zürich)</t>
        </is>
      </c>
      <c r="C10" s="7" t="inlineStr">
        <is>
          <t>[im/in Ort]</t>
        </is>
      </c>
      <c r="D10" s="8" t="inlineStr">
        <is>
          <t>im Engadin</t>
        </is>
      </c>
    </row>
    <row r="11">
      <c r="B11" s="6" t="inlineStr">
        <is>
          <t>Wichtigster Mitbewerber (prüfen, ob geöffnet)</t>
        </is>
      </c>
      <c r="C11" s="7" t="inlineStr">
        <is>
          <t>[Mitbewerber]</t>
        </is>
      </c>
      <c r="D11" s="8" t="inlineStr">
        <is>
          <t>Hotel Borealis</t>
        </is>
      </c>
    </row>
    <row r="12">
      <c r="B12" s="6" t="inlineStr">
        <is>
          <t>Ort, nach dem Gäste fragen, mit Präposition (z. B. nahe den Engadiner Seen)</t>
        </is>
      </c>
      <c r="C12" s="7" t="inlineStr">
        <is>
          <t>[nahe Ort]</t>
        </is>
      </c>
      <c r="D12" s="8" t="inlineStr">
        <is>
          <t>nahe den Engadiner Seen</t>
        </is>
      </c>
    </row>
    <row r="13">
      <c r="B13" s="6" t="inlineStr">
        <is>
          <t>Häufigster Gast, als Satzteil nach «für»</t>
        </is>
      </c>
      <c r="C13" s="7" t="inlineStr">
        <is>
          <t>[Art von Gast]</t>
        </is>
      </c>
      <c r="D13" s="8" t="inlineStr">
        <is>
          <t>ein Paar, das gutes Essen und Natur sucht</t>
        </is>
      </c>
    </row>
    <row r="14">
      <c r="B14" s="6" t="inlineStr">
        <is>
          <t>Angebot, für das Sie bekannt sein wollen (Mehrzahl)</t>
        </is>
      </c>
      <c r="C14" s="7" t="inlineStr">
        <is>
          <t>[Angebot]</t>
        </is>
      </c>
      <c r="D14" s="8" t="inlineStr">
        <is>
          <t>Wellnessangebote</t>
        </is>
      </c>
    </row>
    <row r="15">
      <c r="B15" s="6" t="inlineStr">
        <is>
          <t>Ihre Hauptstärke: wofür Gäste Sie kennen sollen</t>
        </is>
      </c>
      <c r="C15" s="7" t="inlineStr">
        <is>
          <t>[Hauptstärke]</t>
        </is>
      </c>
      <c r="D15" s="8" t="inlineStr">
        <is>
          <t>Restaurant Larix, 16 GaultMillau-Punkte</t>
        </is>
      </c>
    </row>
    <row r="16">
      <c r="B16" s="6" t="inlineStr">
        <is>
          <t>Wichtigster Herkunftsmarkt und Sprache</t>
        </is>
      </c>
      <c r="C16" s="7" t="inlineStr">
        <is>
          <t>[Markt, Sprache]</t>
        </is>
      </c>
      <c r="D16" s="8" t="inlineStr">
        <is>
          <t>Schweiz und Deutschland, Deutsch</t>
        </is>
      </c>
    </row>
    <row r="17">
      <c r="B17" s="6" t="inlineStr">
        <is>
          <t>KI-Assistent 1</t>
        </is>
      </c>
      <c r="C17" s="7" t="inlineStr">
        <is>
          <t>[Assistent 1]</t>
        </is>
      </c>
      <c r="D17" s="8" t="inlineStr">
        <is>
          <t>ChatGPT, gratis, ausgeloggt</t>
        </is>
      </c>
    </row>
    <row r="18">
      <c r="B18" s="6" t="inlineStr">
        <is>
          <t>KI-Assistent 2</t>
        </is>
      </c>
      <c r="C18" s="7" t="inlineStr">
        <is>
          <t>[Assistent 2]</t>
        </is>
      </c>
      <c r="D18" s="8" t="inlineStr">
        <is>
          <t>Gemini, gratis, ausgeloggt</t>
        </is>
      </c>
    </row>
    <row r="19">
      <c r="B19" s="6" t="inlineStr">
        <is>
          <t>KI-Assistent 3 (nur Vollcheck)</t>
        </is>
      </c>
      <c r="C19" s="7" t="inlineStr">
        <is>
          <t>[Assistent 3]</t>
        </is>
      </c>
      <c r="D19" s="8" t="inlineStr">
        <is>
          <t>Perplexity, gratis, ausgeloggt</t>
        </is>
      </c>
    </row>
    <row r="20">
      <c r="B20" s="6" t="inlineStr">
        <is>
          <t>Kurzcheck oder Vollcheck</t>
        </is>
      </c>
      <c r="C20" s="7" t="inlineStr">
        <is>
          <t>Kurzcheck</t>
        </is>
      </c>
      <c r="D20" s="8" t="inlineStr">
        <is>
          <t>Kurzcheck</t>
        </is>
      </c>
    </row>
    <row r="21">
      <c r="B21" s="6" t="inlineStr">
        <is>
          <t>Datum dieses Durchlaufs</t>
        </is>
      </c>
      <c r="C21" s="9" t="n"/>
      <c r="D21" s="8" t="n"/>
    </row>
    <row r="22">
      <c r="B22" s="6" t="inlineStr">
        <is>
          <t>Person, die den Check durchführt</t>
        </is>
      </c>
      <c r="C22" s="7" t="inlineStr">
        <is>
          <t>[Name und Rolle]</t>
        </is>
      </c>
      <c r="D22" s="8" t="inlineStr">
        <is>
          <t>E-Commerce-Manager</t>
        </is>
      </c>
    </row>
    <row r="24">
      <c r="B24" s="10" t="inlineStr">
        <is>
          <t>Bevor Sie beginnen: vier Prüfungen</t>
        </is>
      </c>
    </row>
    <row r="25" ht="30" customHeight="1">
      <c r="B25" s="11" t="inlineStr">
        <is>
          <t>1  Mitbewerber</t>
        </is>
      </c>
      <c r="C25" s="6" t="inlineStr">
        <is>
          <t>Prüfen Sie, ob Ihr wichtigster Mitbewerber geöffnet ist. Ein Hotel, das wegen Renovation geschlossen ist, macht die Vergleichsfrage nutzlos.</t>
        </is>
      </c>
      <c r="D25" s="12" t="n"/>
    </row>
    <row r="26" ht="30" customHeight="1">
      <c r="B26" s="11" t="inlineStr">
        <is>
          <t>2  Assistenten</t>
        </is>
      </c>
      <c r="C26" s="6" t="inlineStr">
        <is>
          <t>ChatGPT und Gemini antworten ohne Login. Perplexity stoppt nach etwa fünf Fragen und verlangt eine Anmeldung. Claude braucht ein Login: Wenn Sie es testen, nutzen Sie ein Konto ohne persönliche Einstellungen und weisen Sie die Ergebnisse separat aus.</t>
        </is>
      </c>
      <c r="D26" s="12" t="n"/>
    </row>
    <row r="27" ht="30" customHeight="1">
      <c r="B27" s="11" t="inlineStr">
        <is>
          <t>3  Standort</t>
        </is>
      </c>
      <c r="C27" s="6" t="inlineStr">
        <is>
          <t>KI-Antworten folgen dem Standort des Computers: Preise und Währung zeigen es. Notieren Sie, wo der Computer steht.</t>
        </is>
      </c>
      <c r="D27" s="12" t="n"/>
    </row>
    <row r="28" ht="30" customHeight="1">
      <c r="B28" s="11" t="inlineStr">
        <is>
          <t>4  Fakten</t>
        </is>
      </c>
      <c r="C28" s="6" t="inlineStr">
        <is>
          <t>Holen Sie die Fakten für Register 1 beim Hotelteam. Kopieren Sie sie nicht von Ihrer Website: Die Website ist eine der Quellen, die Sie in Register 3 prüfen.</t>
        </is>
      </c>
      <c r="D28" s="12" t="n"/>
    </row>
    <row r="30">
      <c r="B30" s="10" t="inlineStr">
        <is>
          <t>Wählen Sie Ihren Check</t>
        </is>
      </c>
    </row>
    <row r="31">
      <c r="B31" s="13" t="inlineStr"/>
      <c r="C31" s="13" t="inlineStr">
        <is>
          <t>Kurzcheck</t>
        </is>
      </c>
      <c r="D31" s="13" t="inlineStr">
        <is>
          <t>Vollcheck</t>
        </is>
      </c>
    </row>
    <row r="32">
      <c r="B32" s="13" t="inlineStr">
        <is>
          <t>Fakten auf der Faktenliste</t>
        </is>
      </c>
      <c r="C32" s="6" t="inlineStr">
        <is>
          <t>12 (in Register 1 mit Ja markiert)</t>
        </is>
      </c>
      <c r="D32" s="6" t="inlineStr">
        <is>
          <t>23, plus eigene</t>
        </is>
      </c>
    </row>
    <row r="33">
      <c r="B33" s="13" t="inlineStr">
        <is>
          <t>KI-Antworten erfassen</t>
        </is>
      </c>
      <c r="C33" s="6" t="inlineStr">
        <is>
          <t>3 Fragen × 2 Assistenten × 3 Läufe = 18</t>
        </is>
      </c>
      <c r="D33" s="6" t="inlineStr">
        <is>
          <t>6 Fragen × 3 Assistenten × 3 Läufe = 54</t>
        </is>
      </c>
    </row>
    <row r="34">
      <c r="B34" s="13" t="inlineStr">
        <is>
          <t>Kanal-Prüfungen</t>
        </is>
      </c>
      <c r="C34" s="6" t="inlineStr">
        <is>
          <t>12 Fakten × 4 Websites = 48</t>
        </is>
      </c>
      <c r="D34" s="6" t="inlineStr">
        <is>
          <t>23 Fakten × 6 Quellen = 138</t>
        </is>
      </c>
    </row>
    <row r="35">
      <c r="B35" s="13" t="inlineStr">
        <is>
          <t>Zeit, grobe Schätzung</t>
        </is>
      </c>
      <c r="C35" s="6" t="inlineStr">
        <is>
          <t>Etwa ein halber Tag</t>
        </is>
      </c>
      <c r="D35" s="6" t="inlineStr">
        <is>
          <t>Etwa zwei Tage</t>
        </is>
      </c>
    </row>
    <row r="36">
      <c r="B36" s="13" t="inlineStr">
        <is>
          <t>Geeignet für</t>
        </is>
      </c>
      <c r="C36" s="6" t="inlineStr">
        <is>
          <t>Einen ersten Blick oder eine Wiederholung pro Quartal</t>
        </is>
      </c>
      <c r="D36" s="6" t="inlineStr">
        <is>
          <t>Die erste Basislinie oder nach einer grossen Änderung</t>
        </is>
      </c>
    </row>
    <row r="39">
      <c r="B39" s="10" t="inlineStr">
        <is>
          <t>Reihenfolge der Arbeit</t>
        </is>
      </c>
    </row>
    <row r="40">
      <c r="B40" s="11" t="inlineStr">
        <is>
          <t>1 Fakten</t>
        </is>
      </c>
      <c r="C40" s="6" t="inlineStr">
        <is>
          <t>Festhalten, was stimmt. Der GM gibt es frei.</t>
        </is>
      </c>
    </row>
    <row r="41">
      <c r="B41" s="11" t="inlineStr">
        <is>
          <t>2 KI fragen</t>
        </is>
      </c>
      <c r="C41" s="6" t="inlineStr">
        <is>
          <t>Die Fragen stellen, bevor jemand einen Eintrag ändert.</t>
        </is>
      </c>
    </row>
    <row r="42">
      <c r="B42" s="11" t="inlineStr">
        <is>
          <t>3 Kanäle</t>
        </is>
      </c>
      <c r="C42" s="6" t="inlineStr">
        <is>
          <t>Jede Website mit Ihren Fakten vergleichen.</t>
        </is>
      </c>
    </row>
    <row r="43">
      <c r="B43" s="11" t="inlineStr">
        <is>
          <t>4 Probleme</t>
        </is>
      </c>
      <c r="C43" s="6" t="inlineStr">
        <is>
          <t>Jedes Problem erfassen, einordnen und einem Verantwortlichen zuteilen.</t>
        </is>
      </c>
    </row>
    <row r="44">
      <c r="B44" s="11" t="inlineStr">
        <is>
          <t>5 Ergebnis für GM</t>
        </is>
      </c>
      <c r="C44" s="6" t="inlineStr">
        <is>
          <t>Füllt sich automatisch aus. An den GM senden.</t>
        </is>
      </c>
    </row>
    <row r="45">
      <c r="B45" s="11" t="inlineStr">
        <is>
          <t>6 Verlauf</t>
        </is>
      </c>
      <c r="C45" s="6" t="inlineStr">
        <is>
          <t>Jeden Durchlauf notieren, damit der nächste vergleichen kann.</t>
        </is>
      </c>
    </row>
    <row r="47">
      <c r="B47" s="14" t="inlineStr">
        <is>
          <t>Die cremefarbenen Felder sind für Sie. Graue Zeilen liegen ausserhalb des Kurzchecks: Überspringen Sie sie beim Kurzcheck.</t>
        </is>
      </c>
    </row>
    <row r="48">
      <c r="B48" s="14" t="inlineStr">
        <is>
          <t>Das Register «Beispiel Hotel Aurora» zeigt die Schritte ausgefüllt für ein erfundenes Engadiner Hotel, einem realen Pilottest nachempfunden. Das Register «Glossar» erklärt die Begriffe.</t>
        </is>
      </c>
    </row>
    <row r="49">
      <c r="B49" s="14" t="inlineStr">
        <is>
          <t>Die Regel für den ganzen Check: Ihr Team entscheidet, was stimmt. KI-Antworten kommen später und werden anhand von Register 1 geprüft.</t>
        </is>
      </c>
    </row>
    <row r="50">
      <c r="B50" s="14" t="inlineStr">
        <is>
          <t>Frei nutzbar, kopierbar und anpassbar innerhalb Ihres Hotels. Dies ist eine Methode; sie verspricht keine KI-Sichtbarkeit. Kommentare: riccardo.giacometti@cross-point.ch</t>
        </is>
      </c>
    </row>
  </sheetData>
  <mergeCells count="9">
    <mergeCell ref="B5:D5"/>
    <mergeCell ref="C25:D25"/>
    <mergeCell ref="C27:D27"/>
    <mergeCell ref="B49:D49"/>
    <mergeCell ref="B50:D50"/>
    <mergeCell ref="C28:D28"/>
    <mergeCell ref="C26:D26"/>
    <mergeCell ref="B47:D47"/>
    <mergeCell ref="B48:D48"/>
  </mergeCells>
  <dataValidations count="1">
    <dataValidation sqref="C20" showDropDown="0" showInputMessage="0" showErrorMessage="0" allowBlank="1" type="list">
      <formula1>"Kurzcheck,Vollcheck"</formula1>
    </dataValidation>
  </dataValidations>
  <pageMargins left="0.75" right="0.75" top="1" bottom="1" header="0.5" footer="0.5"/>
  <pageSetup orientation="landscape" fitToHeight="0" fitToWidth="1"/>
</worksheet>
</file>

<file path=xl/worksheets/sheet2.xml><?xml version="1.0" encoding="utf-8"?>
<worksheet xmlns="http://schemas.openxmlformats.org/spreadsheetml/2006/main">
  <sheetPr>
    <tabColor rgb="000C1929"/>
    <outlinePr summaryBelow="1" summaryRight="1"/>
    <pageSetUpPr fitToPage="1"/>
  </sheetPr>
  <dimension ref="A1:G38"/>
  <sheetViews>
    <sheetView showGridLines="0" workbookViewId="0">
      <pane ySplit="5" topLeftCell="A6" activePane="bottomLeft" state="frozen"/>
      <selection pane="bottomLeft" activeCell="A1" sqref="A1"/>
    </sheetView>
  </sheetViews>
  <sheetFormatPr baseColWidth="8" defaultRowHeight="15"/>
  <cols>
    <col width="18" customWidth="1" min="1" max="1"/>
    <col width="5" customWidth="1" min="2" max="2"/>
    <col width="11" customWidth="1" min="3" max="3"/>
    <col width="44" customWidth="1" min="4" max="4"/>
    <col width="46" customWidth="1" min="5" max="5"/>
    <col width="26" customWidth="1" min="6" max="6"/>
    <col width="12" customWidth="1" min="7" max="7"/>
  </cols>
  <sheetData>
    <row r="1">
      <c r="A1" s="15" t="inlineStr">
        <is>
          <t>Schritt 1 · Festhalten, was stimmt</t>
        </is>
      </c>
    </row>
    <row r="2">
      <c r="A2" s="16" t="inlineStr">
        <is>
          <t>Was zu tun ist: Geben Sie jedem Fakt eine geprüfte Antwort. Fragen Sie das Hotelteam, nicht die Website: Die Website wird in Register 3 geprüft. Fragen Sie die Leitung jeder Abteilung. Schreiben Sie «nicht angeboten», wenn das Hotel etwas nicht anbietet; ein leeres Feld heisst, niemand hat geprüft.</t>
        </is>
      </c>
    </row>
    <row r="3">
      <c r="A3" s="14" t="inlineStr">
        <is>
          <t>Zeit (grobe Schätzung): 1 bis 2 Stunden   ·   Fertig, wenn jeder Fakt in Ihrem Check eine Antwort, einen Namen und ein Datum hat und der GM freigegeben hat.</t>
        </is>
      </c>
    </row>
    <row r="5" ht="30" customHeight="1">
      <c r="A5" s="17" t="inlineStr">
        <is>
          <t>Bereich</t>
        </is>
      </c>
      <c r="B5" s="17" t="inlineStr">
        <is>
          <t>Nr.</t>
        </is>
      </c>
      <c r="C5" s="17" t="inlineStr">
        <is>
          <t>Im Kurzcheck?</t>
        </is>
      </c>
      <c r="D5" s="17" t="inlineStr">
        <is>
          <t>Fakt</t>
        </is>
      </c>
      <c r="E5" s="17" t="inlineStr">
        <is>
          <t>Geprüfte Antwort</t>
        </is>
      </c>
      <c r="F5" s="17" t="inlineStr">
        <is>
          <t>Bestätigt von (Rolle oder Name)</t>
        </is>
      </c>
      <c r="G5" s="17" t="inlineStr">
        <is>
          <t>Datum</t>
        </is>
      </c>
    </row>
    <row r="6">
      <c r="A6" s="18" t="inlineStr">
        <is>
          <t>Identität</t>
        </is>
      </c>
      <c r="B6" s="18" t="n">
        <v>1</v>
      </c>
      <c r="C6" s="18" t="inlineStr">
        <is>
          <t>Ja</t>
        </is>
      </c>
      <c r="D6" s="6" t="inlineStr">
        <is>
          <t>Offizieller Hotelname</t>
        </is>
      </c>
      <c r="E6" s="7" t="n"/>
      <c r="F6" s="7" t="n"/>
      <c r="G6" s="9" t="n"/>
    </row>
    <row r="7">
      <c r="A7" s="18" t="inlineStr"/>
      <c r="B7" s="18" t="n">
        <v>2</v>
      </c>
      <c r="C7" s="18" t="inlineStr">
        <is>
          <t>Ja</t>
        </is>
      </c>
      <c r="D7" s="6" t="inlineStr">
        <is>
          <t>Strasse und Hausnummer</t>
        </is>
      </c>
      <c r="E7" s="7" t="n"/>
      <c r="F7" s="7" t="n"/>
      <c r="G7" s="9" t="n"/>
    </row>
    <row r="8">
      <c r="A8" s="18" t="inlineStr"/>
      <c r="B8" s="18" t="n">
        <v>3</v>
      </c>
      <c r="C8" s="18" t="inlineStr">
        <is>
          <t>Ja</t>
        </is>
      </c>
      <c r="D8" s="6" t="inlineStr">
        <is>
          <t>Lage, in einer Zeile beschrieben</t>
        </is>
      </c>
      <c r="E8" s="7" t="n"/>
      <c r="F8" s="7" t="n"/>
      <c r="G8" s="9" t="n"/>
    </row>
    <row r="9">
      <c r="A9" s="18" t="inlineStr"/>
      <c r="B9" s="18" t="n">
        <v>4</v>
      </c>
      <c r="C9" s="18" t="inlineStr">
        <is>
          <t>Nein</t>
        </is>
      </c>
      <c r="D9" s="6" t="inlineStr">
        <is>
          <t>Marke oder Betreiber, falls vorhanden</t>
        </is>
      </c>
      <c r="E9" s="7" t="n"/>
      <c r="F9" s="7" t="n"/>
      <c r="G9" s="9" t="n"/>
    </row>
    <row r="10">
      <c r="A10" s="18" t="inlineStr"/>
      <c r="B10" s="18" t="n">
        <v>5</v>
      </c>
      <c r="C10" s="18" t="inlineStr">
        <is>
          <t>Ja</t>
        </is>
      </c>
      <c r="D10" s="6" t="inlineStr">
        <is>
          <t>Kategorie und Positionierung, in einem Satz</t>
        </is>
      </c>
      <c r="E10" s="7" t="n"/>
      <c r="F10" s="7" t="n"/>
      <c r="G10" s="9" t="n"/>
    </row>
    <row r="11">
      <c r="A11" s="18" t="inlineStr">
        <is>
          <t>Lage</t>
        </is>
      </c>
      <c r="B11" s="18" t="n">
        <v>6</v>
      </c>
      <c r="C11" s="18" t="inlineStr">
        <is>
          <t>Nein</t>
        </is>
      </c>
      <c r="D11" s="6" t="inlineStr">
        <is>
          <t>Distanz und Reisezeit zum Flughafen</t>
        </is>
      </c>
      <c r="E11" s="7" t="n"/>
      <c r="F11" s="7" t="n"/>
      <c r="G11" s="9" t="n"/>
    </row>
    <row r="12">
      <c r="A12" s="18" t="inlineStr"/>
      <c r="B12" s="18" t="n">
        <v>7</v>
      </c>
      <c r="C12" s="18" t="inlineStr">
        <is>
          <t>Nein</t>
        </is>
      </c>
      <c r="D12" s="6" t="inlineStr">
        <is>
          <t>Distanz zu drei Orten, nach denen Gäste fragen</t>
        </is>
      </c>
      <c r="E12" s="7" t="n"/>
      <c r="F12" s="7" t="n"/>
      <c r="G12" s="9" t="n"/>
    </row>
    <row r="13">
      <c r="A13" s="18" t="inlineStr">
        <is>
          <t>Zimmer</t>
        </is>
      </c>
      <c r="B13" s="18" t="n">
        <v>8</v>
      </c>
      <c r="C13" s="18" t="inlineStr">
        <is>
          <t>Ja</t>
        </is>
      </c>
      <c r="D13" s="6" t="inlineStr">
        <is>
          <t>Anzahl Zimmer und Suiten</t>
        </is>
      </c>
      <c r="E13" s="7" t="n"/>
      <c r="F13" s="7" t="n"/>
      <c r="G13" s="9" t="n"/>
    </row>
    <row r="14">
      <c r="A14" s="18" t="inlineStr"/>
      <c r="B14" s="18" t="n">
        <v>9</v>
      </c>
      <c r="C14" s="18" t="inlineStr">
        <is>
          <t>Nein</t>
        </is>
      </c>
      <c r="D14" s="6" t="inlineStr">
        <is>
          <t>Zimmerkategorien</t>
        </is>
      </c>
      <c r="E14" s="7" t="n"/>
      <c r="F14" s="7" t="n"/>
      <c r="G14" s="9" t="n"/>
    </row>
    <row r="15">
      <c r="A15" s="18" t="inlineStr"/>
      <c r="B15" s="18" t="n">
        <v>10</v>
      </c>
      <c r="C15" s="18" t="inlineStr">
        <is>
          <t>Nein</t>
        </is>
      </c>
      <c r="D15" s="6" t="inlineStr">
        <is>
          <t>Barrierefreie Zimmer und Zugänge</t>
        </is>
      </c>
      <c r="E15" s="7" t="n"/>
      <c r="F15" s="7" t="n"/>
      <c r="G15" s="9" t="n"/>
    </row>
    <row r="16">
      <c r="A16" s="18" t="inlineStr">
        <is>
          <t>Essen und Trinken</t>
        </is>
      </c>
      <c r="B16" s="18" t="n">
        <v>11</v>
      </c>
      <c r="C16" s="18" t="inlineStr">
        <is>
          <t>Ja</t>
        </is>
      </c>
      <c r="D16" s="6" t="inlineStr">
        <is>
          <t>Restaurants und Bars, mit Küche</t>
        </is>
      </c>
      <c r="E16" s="7" t="n"/>
      <c r="F16" s="7" t="n"/>
      <c r="G16" s="9" t="n"/>
    </row>
    <row r="17">
      <c r="A17" s="18" t="inlineStr"/>
      <c r="B17" s="18" t="n">
        <v>12</v>
      </c>
      <c r="C17" s="18" t="inlineStr">
        <is>
          <t>Nein</t>
        </is>
      </c>
      <c r="D17" s="6" t="inlineStr">
        <is>
          <t>Öffnungstage und saisonale Schliessungen</t>
        </is>
      </c>
      <c r="E17" s="7" t="n"/>
      <c r="F17" s="7" t="n"/>
      <c r="G17" s="9" t="n"/>
    </row>
    <row r="18">
      <c r="A18" s="18" t="inlineStr">
        <is>
          <t>Angebot</t>
        </is>
      </c>
      <c r="B18" s="18" t="n">
        <v>13</v>
      </c>
      <c r="C18" s="18" t="inlineStr">
        <is>
          <t>Ja</t>
        </is>
      </c>
      <c r="D18" s="6" t="inlineStr">
        <is>
          <t>Spa und Wellness</t>
        </is>
      </c>
      <c r="E18" s="7" t="n"/>
      <c r="F18" s="7" t="n"/>
      <c r="G18" s="9" t="n"/>
    </row>
    <row r="19">
      <c r="A19" s="18" t="inlineStr"/>
      <c r="B19" s="18" t="n">
        <v>14</v>
      </c>
      <c r="C19" s="18" t="inlineStr">
        <is>
          <t>Ja</t>
        </is>
      </c>
      <c r="D19" s="6" t="inlineStr">
        <is>
          <t>Pool: innen oder aussen, saisonal oder ganzjährig</t>
        </is>
      </c>
      <c r="E19" s="7" t="n"/>
      <c r="F19" s="7" t="n"/>
      <c r="G19" s="9" t="n"/>
    </row>
    <row r="20">
      <c r="A20" s="18" t="inlineStr"/>
      <c r="B20" s="18" t="n">
        <v>15</v>
      </c>
      <c r="C20" s="18" t="inlineStr">
        <is>
          <t>Nein</t>
        </is>
      </c>
      <c r="D20" s="6" t="inlineStr">
        <is>
          <t>Seminar- und Eventräume</t>
        </is>
      </c>
      <c r="E20" s="7" t="n"/>
      <c r="F20" s="7" t="n"/>
      <c r="G20" s="9" t="n"/>
    </row>
    <row r="21">
      <c r="A21" s="18" t="inlineStr"/>
      <c r="B21" s="18" t="n">
        <v>16</v>
      </c>
      <c r="C21" s="18" t="inlineStr">
        <is>
          <t>Nein</t>
        </is>
      </c>
      <c r="D21" s="6" t="inlineStr">
        <is>
          <t>Angebote für Familien</t>
        </is>
      </c>
      <c r="E21" s="7" t="n"/>
      <c r="F21" s="7" t="n"/>
      <c r="G21" s="9" t="n"/>
    </row>
    <row r="22">
      <c r="A22" s="18" t="inlineStr"/>
      <c r="B22" s="18" t="n">
        <v>17</v>
      </c>
      <c r="C22" s="18" t="inlineStr">
        <is>
          <t>Ja</t>
        </is>
      </c>
      <c r="D22" s="6" t="inlineStr">
        <is>
          <t>Parkplatz: wo, und der Preis</t>
        </is>
      </c>
      <c r="E22" s="7" t="n"/>
      <c r="F22" s="7" t="n"/>
      <c r="G22" s="9" t="n"/>
    </row>
    <row r="23">
      <c r="A23" s="18" t="inlineStr"/>
      <c r="B23" s="18" t="n">
        <v>18</v>
      </c>
      <c r="C23" s="18" t="inlineStr">
        <is>
          <t>Ja</t>
        </is>
      </c>
      <c r="D23" s="6" t="inlineStr">
        <is>
          <t>Flughafentransfer: auf Anfrage oder nach Fahrplan, und der Preis</t>
        </is>
      </c>
      <c r="E23" s="7" t="n"/>
      <c r="F23" s="7" t="n"/>
      <c r="G23" s="9" t="n"/>
    </row>
    <row r="24">
      <c r="A24" s="18" t="inlineStr">
        <is>
          <t>Hausregeln</t>
        </is>
      </c>
      <c r="B24" s="18" t="n">
        <v>19</v>
      </c>
      <c r="C24" s="18" t="inlineStr">
        <is>
          <t>Ja</t>
        </is>
      </c>
      <c r="D24" s="6" t="inlineStr">
        <is>
          <t>Check-in- und Check-out-Zeiten</t>
        </is>
      </c>
      <c r="E24" s="7" t="n"/>
      <c r="F24" s="7" t="n"/>
      <c r="G24" s="9" t="n"/>
    </row>
    <row r="25">
      <c r="A25" s="18" t="inlineStr"/>
      <c r="B25" s="18" t="n">
        <v>20</v>
      </c>
      <c r="C25" s="18" t="inlineStr">
        <is>
          <t>Ja</t>
        </is>
      </c>
      <c r="D25" s="6" t="inlineStr">
        <is>
          <t>Haustiere: Regeln und Gebühr</t>
        </is>
      </c>
      <c r="E25" s="7" t="n"/>
      <c r="F25" s="7" t="n"/>
      <c r="G25" s="9" t="n"/>
    </row>
    <row r="26">
      <c r="A26" s="18" t="inlineStr">
        <is>
          <t>Weiteres</t>
        </is>
      </c>
      <c r="B26" s="18" t="n">
        <v>21</v>
      </c>
      <c r="C26" s="18" t="inlineStr">
        <is>
          <t>Nein</t>
        </is>
      </c>
      <c r="D26" s="6" t="inlineStr">
        <is>
          <t>Nachhaltigkeitsaussagen und Zertifikate</t>
        </is>
      </c>
      <c r="E26" s="7" t="n"/>
      <c r="F26" s="7" t="n"/>
      <c r="G26" s="9" t="n"/>
    </row>
    <row r="27">
      <c r="A27" s="18" t="inlineStr"/>
      <c r="B27" s="18" t="n">
        <v>22</v>
      </c>
      <c r="C27" s="18" t="inlineStr">
        <is>
          <t>Nein</t>
        </is>
      </c>
      <c r="D27" s="6" t="inlineStr">
        <is>
          <t>Eröffnungsjahr und letzte grosse Renovation</t>
        </is>
      </c>
      <c r="E27" s="7" t="n"/>
      <c r="F27" s="7" t="n"/>
      <c r="G27" s="9" t="n"/>
    </row>
    <row r="28">
      <c r="A28" s="18" t="inlineStr"/>
      <c r="B28" s="18" t="n">
        <v>23</v>
      </c>
      <c r="C28" s="18" t="inlineStr">
        <is>
          <t>Nein</t>
        </is>
      </c>
      <c r="D28" s="6" t="inlineStr">
        <is>
          <t>Telefon, E-Mail und Website</t>
        </is>
      </c>
      <c r="E28" s="7" t="n"/>
      <c r="F28" s="7" t="n"/>
      <c r="G28" s="9" t="n"/>
    </row>
    <row r="29">
      <c r="A29" s="18" t="inlineStr">
        <is>
          <t>Eigene</t>
        </is>
      </c>
      <c r="B29" s="18" t="n">
        <v>24</v>
      </c>
      <c r="C29" s="18" t="inlineStr">
        <is>
          <t>Nein</t>
        </is>
      </c>
      <c r="D29" s="7" t="n"/>
      <c r="E29" s="7" t="n"/>
      <c r="F29" s="7" t="n"/>
      <c r="G29" s="9" t="n"/>
    </row>
    <row r="30">
      <c r="A30" s="18" t="inlineStr">
        <is>
          <t>Eigene</t>
        </is>
      </c>
      <c r="B30" s="18" t="n">
        <v>25</v>
      </c>
      <c r="C30" s="18" t="inlineStr">
        <is>
          <t>Nein</t>
        </is>
      </c>
      <c r="D30" s="7" t="n"/>
      <c r="E30" s="7" t="n"/>
      <c r="F30" s="7" t="n"/>
      <c r="G30" s="9" t="n"/>
    </row>
    <row r="31">
      <c r="A31" s="18" t="inlineStr">
        <is>
          <t>Eigene</t>
        </is>
      </c>
      <c r="B31" s="18" t="n">
        <v>26</v>
      </c>
      <c r="C31" s="18" t="inlineStr">
        <is>
          <t>Nein</t>
        </is>
      </c>
      <c r="D31" s="7" t="n"/>
      <c r="E31" s="7" t="n"/>
      <c r="F31" s="7" t="n"/>
      <c r="G31" s="9" t="n"/>
    </row>
    <row r="32">
      <c r="A32" s="18" t="inlineStr">
        <is>
          <t>Eigene</t>
        </is>
      </c>
      <c r="B32" s="18" t="n">
        <v>27</v>
      </c>
      <c r="C32" s="18" t="inlineStr">
        <is>
          <t>Nein</t>
        </is>
      </c>
      <c r="D32" s="7" t="n"/>
      <c r="E32" s="7" t="n"/>
      <c r="F32" s="7" t="n"/>
      <c r="G32" s="9" t="n"/>
    </row>
    <row r="33">
      <c r="A33" s="18" t="inlineStr">
        <is>
          <t>Eigene</t>
        </is>
      </c>
      <c r="B33" s="18" t="n">
        <v>28</v>
      </c>
      <c r="C33" s="18" t="inlineStr">
        <is>
          <t>Nein</t>
        </is>
      </c>
      <c r="D33" s="7" t="n"/>
      <c r="E33" s="7" t="n"/>
      <c r="F33" s="7" t="n"/>
      <c r="G33" s="9" t="n"/>
    </row>
    <row r="34">
      <c r="A34" s="18" t="inlineStr">
        <is>
          <t>Eigene</t>
        </is>
      </c>
      <c r="B34" s="18" t="n">
        <v>29</v>
      </c>
      <c r="C34" s="18" t="inlineStr">
        <is>
          <t>Nein</t>
        </is>
      </c>
      <c r="D34" s="7" t="n"/>
      <c r="E34" s="7" t="n"/>
      <c r="F34" s="7" t="n"/>
      <c r="G34" s="9" t="n"/>
    </row>
    <row r="35">
      <c r="A35" s="18" t="inlineStr">
        <is>
          <t>Eigene</t>
        </is>
      </c>
      <c r="B35" s="18" t="n">
        <v>30</v>
      </c>
      <c r="C35" s="18" t="inlineStr">
        <is>
          <t>Nein</t>
        </is>
      </c>
      <c r="D35" s="7" t="n"/>
      <c r="E35" s="7" t="n"/>
      <c r="F35" s="7" t="n"/>
      <c r="G35" s="9" t="n"/>
    </row>
    <row r="37">
      <c r="D37" s="4" t="inlineStr">
        <is>
          <t>Freigabe GM (Name und Datum)</t>
        </is>
      </c>
      <c r="E37" s="7" t="n"/>
    </row>
    <row r="38">
      <c r="D38" s="14" t="inlineStr">
        <is>
          <t>Zeile 5, der Positionierungssatz, wird in Register 3 verwendet. Beschränken Sie ihn auf einen Satz, den der GM freigibt.</t>
        </is>
      </c>
    </row>
  </sheetData>
  <conditionalFormatting sqref="A6:G35">
    <cfRule type="expression" priority="1" dxfId="0">
      <formula>AND(CheckType="Kurzcheck",$C6="Nein")</formula>
    </cfRule>
  </conditionalFormatting>
  <pageMargins left="0.75" right="0.75" top="1" bottom="1" header="0.5" footer="0.5"/>
  <pageSetup orientation="landscape" fitToHeight="0" fitToWidth="1"/>
</worksheet>
</file>

<file path=xl/worksheets/sheet3.xml><?xml version="1.0" encoding="utf-8"?>
<worksheet xmlns="http://schemas.openxmlformats.org/spreadsheetml/2006/main">
  <sheetPr>
    <tabColor rgb="000C1929"/>
    <outlinePr summaryBelow="1" summaryRight="1"/>
    <pageSetUpPr fitToPage="1"/>
  </sheetPr>
  <dimension ref="A1:O63"/>
  <sheetViews>
    <sheetView showGridLines="0" workbookViewId="0">
      <pane ySplit="5" topLeftCell="A6" activePane="bottomLeft" state="frozen"/>
      <selection pane="bottomLeft" activeCell="A1" sqref="A1"/>
    </sheetView>
  </sheetViews>
  <sheetFormatPr baseColWidth="8" defaultRowHeight="15"/>
  <cols>
    <col width="10" customWidth="1" min="1" max="1"/>
    <col width="14" customWidth="1" min="2" max="2"/>
    <col width="14" customWidth="1" min="3" max="3"/>
    <col width="6" customWidth="1" min="4" max="4"/>
    <col width="46" customWidth="1" min="5" max="5"/>
    <col width="12" customWidth="1" min="6" max="6"/>
    <col width="11" customWidth="1" min="7" max="7"/>
    <col width="11" customWidth="1" min="8" max="8"/>
    <col width="34" customWidth="1" min="9" max="9"/>
    <col width="12" customWidth="1" min="10" max="10"/>
    <col width="24" customWidth="1" min="11" max="11"/>
    <col width="12" customWidth="1" min="12" max="12"/>
    <col width="13" customWidth="1" min="13" max="13"/>
    <col width="20" customWidth="1" min="14" max="14"/>
    <col width="30" customWidth="1" min="15" max="15"/>
  </cols>
  <sheetData>
    <row r="1">
      <c r="A1" s="15" t="inlineStr">
        <is>
          <t>Schritt 2 · Fragen Sie die KI nach Ihrem Hotel, ohne ihr zu helfen</t>
        </is>
      </c>
    </row>
    <row r="2">
      <c r="A2" s="16" t="inlineStr">
        <is>
          <t>Was zu tun ist: Öffnen Sie einen neuen Chat, ausgeloggt oder im privaten Fenster, in der Sprache Ihres Hauptmarkts. Kopieren Sie die Frage aus Spalte E. Keine Links oder Dateien. Stellen Sie jede Frage dreimal in getrennten Chats. Speichern Sie jede Antwort und einen Screenshot.</t>
        </is>
      </c>
    </row>
    <row r="3">
      <c r="A3" s="14" t="inlineStr">
        <is>
          <t>Zeit (grobe Schätzung): Kurzcheck etwa 1,5 Stunden, Vollcheck etwa 4 Stunden   ·   Fertig, wenn jede Zeile in Ihrem Check ein Datum und eine Antwort in den Spalten G bis M hat.</t>
        </is>
      </c>
    </row>
    <row r="5" ht="30" customHeight="1">
      <c r="A5" s="17" t="inlineStr">
        <is>
          <t>Im Kurzcheck?</t>
        </is>
      </c>
      <c r="B5" s="17" t="inlineStr">
        <is>
          <t>Fragetyp</t>
        </is>
      </c>
      <c r="C5" s="17" t="inlineStr">
        <is>
          <t>Assistent</t>
        </is>
      </c>
      <c r="D5" s="17" t="inlineStr">
        <is>
          <t>Lauf</t>
        </is>
      </c>
      <c r="E5" s="17" t="inlineStr">
        <is>
          <t>Zu stellende Frage (aus dem Register Start gebaut)</t>
        </is>
      </c>
      <c r="F5" s="17" t="inlineStr">
        <is>
          <t>Datum</t>
        </is>
      </c>
      <c r="G5" s="17" t="inlineStr">
        <is>
          <t>Hotel erwähnt?</t>
        </is>
      </c>
      <c r="H5" s="17" t="inlineStr">
        <is>
          <t>Position in der Liste (Zahl)</t>
        </is>
      </c>
      <c r="I5" s="17" t="inlineStr">
        <is>
          <t>Warum empfiehlt er Sie? (seine eigenen Worte)</t>
        </is>
      </c>
      <c r="J5" s="17" t="inlineStr">
        <is>
          <t>Nennt Ihre Hauptstärke?</t>
        </is>
      </c>
      <c r="K5" s="17" t="inlineStr">
        <is>
          <t>Andere genannte Hotels</t>
        </is>
      </c>
      <c r="L5" s="17" t="inlineStr">
        <is>
          <t>Fakten korrekt?</t>
        </is>
      </c>
      <c r="M5" s="17" t="inlineStr">
        <is>
          <t>Klingt wie Ihre Positionierung?</t>
        </is>
      </c>
      <c r="N5" s="17" t="inlineStr">
        <is>
          <t>Gezeigte Quellen</t>
        </is>
      </c>
      <c r="O5" s="17" t="inlineStr">
        <is>
          <t>Gefundenes Problem</t>
        </is>
      </c>
    </row>
    <row r="6">
      <c r="A6" s="18" t="inlineStr">
        <is>
          <t>Ja</t>
        </is>
      </c>
      <c r="B6" s="18" t="inlineStr">
        <is>
          <t>Entdeckung</t>
        </is>
      </c>
      <c r="C6" s="18">
        <f>AI1</f>
        <v/>
      </c>
      <c r="D6" s="18" t="n">
        <v>1</v>
      </c>
      <c r="E6" s="6">
        <f>SUBSTITUTE(SUBSTITUTE("Empfiehl mir fünf Hotels {D} für {G}.","{D}",Dest),"{G}",Guest)</f>
        <v/>
      </c>
      <c r="F6" s="9" t="n"/>
      <c r="G6" s="7" t="n"/>
      <c r="H6" s="7" t="n"/>
      <c r="I6" s="7" t="n"/>
      <c r="J6" s="7" t="n"/>
      <c r="K6" s="7" t="n"/>
      <c r="L6" s="7" t="n"/>
      <c r="M6" s="7" t="n"/>
      <c r="N6" s="7" t="n"/>
      <c r="O6" s="7" t="n"/>
    </row>
    <row r="7">
      <c r="A7" s="18" t="inlineStr">
        <is>
          <t>Ja</t>
        </is>
      </c>
      <c r="B7" s="18" t="inlineStr">
        <is>
          <t>Entdeckung</t>
        </is>
      </c>
      <c r="C7" s="18">
        <f>AI1</f>
        <v/>
      </c>
      <c r="D7" s="18" t="n">
        <v>2</v>
      </c>
      <c r="E7" s="6">
        <f>SUBSTITUTE(SUBSTITUTE("Empfiehl mir fünf Hotels {D} für {G}.","{D}",Dest),"{G}",Guest)</f>
        <v/>
      </c>
      <c r="F7" s="9" t="n"/>
      <c r="G7" s="7" t="n"/>
      <c r="H7" s="7" t="n"/>
      <c r="I7" s="7" t="n"/>
      <c r="J7" s="7" t="n"/>
      <c r="K7" s="7" t="n"/>
      <c r="L7" s="7" t="n"/>
      <c r="M7" s="7" t="n"/>
      <c r="N7" s="7" t="n"/>
      <c r="O7" s="7" t="n"/>
    </row>
    <row r="8">
      <c r="A8" s="18" t="inlineStr">
        <is>
          <t>Ja</t>
        </is>
      </c>
      <c r="B8" s="18" t="inlineStr">
        <is>
          <t>Entdeckung</t>
        </is>
      </c>
      <c r="C8" s="18">
        <f>AI1</f>
        <v/>
      </c>
      <c r="D8" s="18" t="n">
        <v>3</v>
      </c>
      <c r="E8" s="6">
        <f>SUBSTITUTE(SUBSTITUTE("Empfiehl mir fünf Hotels {D} für {G}.","{D}",Dest),"{G}",Guest)</f>
        <v/>
      </c>
      <c r="F8" s="9" t="n"/>
      <c r="G8" s="7" t="n"/>
      <c r="H8" s="7" t="n"/>
      <c r="I8" s="7" t="n"/>
      <c r="J8" s="7" t="n"/>
      <c r="K8" s="7" t="n"/>
      <c r="L8" s="7" t="n"/>
      <c r="M8" s="7" t="n"/>
      <c r="N8" s="7" t="n"/>
      <c r="O8" s="7" t="n"/>
    </row>
    <row r="9">
      <c r="A9" s="18" t="inlineStr">
        <is>
          <t>Ja</t>
        </is>
      </c>
      <c r="B9" s="18" t="inlineStr">
        <is>
          <t>Entdeckung</t>
        </is>
      </c>
      <c r="C9" s="18">
        <f>AI2</f>
        <v/>
      </c>
      <c r="D9" s="18" t="n">
        <v>1</v>
      </c>
      <c r="E9" s="6">
        <f>SUBSTITUTE(SUBSTITUTE("Empfiehl mir fünf Hotels {D} für {G}.","{D}",Dest),"{G}",Guest)</f>
        <v/>
      </c>
      <c r="F9" s="9" t="n"/>
      <c r="G9" s="7" t="n"/>
      <c r="H9" s="7" t="n"/>
      <c r="I9" s="7" t="n"/>
      <c r="J9" s="7" t="n"/>
      <c r="K9" s="7" t="n"/>
      <c r="L9" s="7" t="n"/>
      <c r="M9" s="7" t="n"/>
      <c r="N9" s="7" t="n"/>
      <c r="O9" s="7" t="n"/>
    </row>
    <row r="10">
      <c r="A10" s="18" t="inlineStr">
        <is>
          <t>Ja</t>
        </is>
      </c>
      <c r="B10" s="18" t="inlineStr">
        <is>
          <t>Entdeckung</t>
        </is>
      </c>
      <c r="C10" s="18">
        <f>AI2</f>
        <v/>
      </c>
      <c r="D10" s="18" t="n">
        <v>2</v>
      </c>
      <c r="E10" s="6">
        <f>SUBSTITUTE(SUBSTITUTE("Empfiehl mir fünf Hotels {D} für {G}.","{D}",Dest),"{G}",Guest)</f>
        <v/>
      </c>
      <c r="F10" s="9" t="n"/>
      <c r="G10" s="7" t="n"/>
      <c r="H10" s="7" t="n"/>
      <c r="I10" s="7" t="n"/>
      <c r="J10" s="7" t="n"/>
      <c r="K10" s="7" t="n"/>
      <c r="L10" s="7" t="n"/>
      <c r="M10" s="7" t="n"/>
      <c r="N10" s="7" t="n"/>
      <c r="O10" s="7" t="n"/>
    </row>
    <row r="11">
      <c r="A11" s="18" t="inlineStr">
        <is>
          <t>Ja</t>
        </is>
      </c>
      <c r="B11" s="18" t="inlineStr">
        <is>
          <t>Entdeckung</t>
        </is>
      </c>
      <c r="C11" s="18">
        <f>AI2</f>
        <v/>
      </c>
      <c r="D11" s="18" t="n">
        <v>3</v>
      </c>
      <c r="E11" s="6">
        <f>SUBSTITUTE(SUBSTITUTE("Empfiehl mir fünf Hotels {D} für {G}.","{D}",Dest),"{G}",Guest)</f>
        <v/>
      </c>
      <c r="F11" s="9" t="n"/>
      <c r="G11" s="7" t="n"/>
      <c r="H11" s="7" t="n"/>
      <c r="I11" s="7" t="n"/>
      <c r="J11" s="7" t="n"/>
      <c r="K11" s="7" t="n"/>
      <c r="L11" s="7" t="n"/>
      <c r="M11" s="7" t="n"/>
      <c r="N11" s="7" t="n"/>
      <c r="O11" s="7" t="n"/>
    </row>
    <row r="12">
      <c r="A12" s="18" t="inlineStr">
        <is>
          <t>Nein</t>
        </is>
      </c>
      <c r="B12" s="18" t="inlineStr">
        <is>
          <t>Entdeckung</t>
        </is>
      </c>
      <c r="C12" s="18">
        <f>AI3</f>
        <v/>
      </c>
      <c r="D12" s="18" t="n">
        <v>1</v>
      </c>
      <c r="E12" s="6">
        <f>SUBSTITUTE(SUBSTITUTE("Empfiehl mir fünf Hotels {D} für {G}.","{D}",Dest),"{G}",Guest)</f>
        <v/>
      </c>
      <c r="F12" s="9" t="n"/>
      <c r="G12" s="7" t="n"/>
      <c r="H12" s="7" t="n"/>
      <c r="I12" s="7" t="n"/>
      <c r="J12" s="7" t="n"/>
      <c r="K12" s="7" t="n"/>
      <c r="L12" s="7" t="n"/>
      <c r="M12" s="7" t="n"/>
      <c r="N12" s="7" t="n"/>
      <c r="O12" s="7" t="n"/>
    </row>
    <row r="13">
      <c r="A13" s="18" t="inlineStr">
        <is>
          <t>Nein</t>
        </is>
      </c>
      <c r="B13" s="18" t="inlineStr">
        <is>
          <t>Entdeckung</t>
        </is>
      </c>
      <c r="C13" s="18">
        <f>AI3</f>
        <v/>
      </c>
      <c r="D13" s="18" t="n">
        <v>2</v>
      </c>
      <c r="E13" s="6">
        <f>SUBSTITUTE(SUBSTITUTE("Empfiehl mir fünf Hotels {D} für {G}.","{D}",Dest),"{G}",Guest)</f>
        <v/>
      </c>
      <c r="F13" s="9" t="n"/>
      <c r="G13" s="7" t="n"/>
      <c r="H13" s="7" t="n"/>
      <c r="I13" s="7" t="n"/>
      <c r="J13" s="7" t="n"/>
      <c r="K13" s="7" t="n"/>
      <c r="L13" s="7" t="n"/>
      <c r="M13" s="7" t="n"/>
      <c r="N13" s="7" t="n"/>
      <c r="O13" s="7" t="n"/>
    </row>
    <row r="14">
      <c r="A14" s="18" t="inlineStr">
        <is>
          <t>Nein</t>
        </is>
      </c>
      <c r="B14" s="18" t="inlineStr">
        <is>
          <t>Entdeckung</t>
        </is>
      </c>
      <c r="C14" s="18">
        <f>AI3</f>
        <v/>
      </c>
      <c r="D14" s="18" t="n">
        <v>3</v>
      </c>
      <c r="E14" s="6">
        <f>SUBSTITUTE(SUBSTITUTE("Empfiehl mir fünf Hotels {D} für {G}.","{D}",Dest),"{G}",Guest)</f>
        <v/>
      </c>
      <c r="F14" s="9" t="n"/>
      <c r="G14" s="7" t="n"/>
      <c r="H14" s="7" t="n"/>
      <c r="I14" s="7" t="n"/>
      <c r="J14" s="7" t="n"/>
      <c r="K14" s="7" t="n"/>
      <c r="L14" s="7" t="n"/>
      <c r="M14" s="7" t="n"/>
      <c r="N14" s="7" t="n"/>
      <c r="O14" s="7" t="n"/>
    </row>
    <row r="15">
      <c r="A15" s="18" t="inlineStr">
        <is>
          <t>Ja</t>
        </is>
      </c>
      <c r="B15" s="18" t="inlineStr">
        <is>
          <t>Abwägung</t>
        </is>
      </c>
      <c r="C15" s="18">
        <f>AI1</f>
        <v/>
      </c>
      <c r="D15" s="18" t="n">
        <v>1</v>
      </c>
      <c r="E15" s="6">
        <f>SUBSTITUTE(SUBSTITUTE("Erzähl mir vom {H} {D}. Wofür ist es bekannt?","{H}",Hotel),"{D}",Dest)</f>
        <v/>
      </c>
      <c r="F15" s="9" t="n"/>
      <c r="G15" s="7" t="n"/>
      <c r="H15" s="7" t="n"/>
      <c r="I15" s="7" t="n"/>
      <c r="J15" s="7" t="n"/>
      <c r="K15" s="7" t="n"/>
      <c r="L15" s="7" t="n"/>
      <c r="M15" s="7" t="n"/>
      <c r="N15" s="7" t="n"/>
      <c r="O15" s="7" t="n"/>
    </row>
    <row r="16">
      <c r="A16" s="18" t="inlineStr">
        <is>
          <t>Ja</t>
        </is>
      </c>
      <c r="B16" s="18" t="inlineStr">
        <is>
          <t>Abwägung</t>
        </is>
      </c>
      <c r="C16" s="18">
        <f>AI1</f>
        <v/>
      </c>
      <c r="D16" s="18" t="n">
        <v>2</v>
      </c>
      <c r="E16" s="6">
        <f>SUBSTITUTE(SUBSTITUTE("Erzähl mir vom {H} {D}. Wofür ist es bekannt?","{H}",Hotel),"{D}",Dest)</f>
        <v/>
      </c>
      <c r="F16" s="9" t="n"/>
      <c r="G16" s="7" t="n"/>
      <c r="H16" s="7" t="n"/>
      <c r="I16" s="7" t="n"/>
      <c r="J16" s="7" t="n"/>
      <c r="K16" s="7" t="n"/>
      <c r="L16" s="7" t="n"/>
      <c r="M16" s="7" t="n"/>
      <c r="N16" s="7" t="n"/>
      <c r="O16" s="7" t="n"/>
    </row>
    <row r="17">
      <c r="A17" s="18" t="inlineStr">
        <is>
          <t>Ja</t>
        </is>
      </c>
      <c r="B17" s="18" t="inlineStr">
        <is>
          <t>Abwägung</t>
        </is>
      </c>
      <c r="C17" s="18">
        <f>AI1</f>
        <v/>
      </c>
      <c r="D17" s="18" t="n">
        <v>3</v>
      </c>
      <c r="E17" s="6">
        <f>SUBSTITUTE(SUBSTITUTE("Erzähl mir vom {H} {D}. Wofür ist es bekannt?","{H}",Hotel),"{D}",Dest)</f>
        <v/>
      </c>
      <c r="F17" s="9" t="n"/>
      <c r="G17" s="7" t="n"/>
      <c r="H17" s="7" t="n"/>
      <c r="I17" s="7" t="n"/>
      <c r="J17" s="7" t="n"/>
      <c r="K17" s="7" t="n"/>
      <c r="L17" s="7" t="n"/>
      <c r="M17" s="7" t="n"/>
      <c r="N17" s="7" t="n"/>
      <c r="O17" s="7" t="n"/>
    </row>
    <row r="18">
      <c r="A18" s="18" t="inlineStr">
        <is>
          <t>Ja</t>
        </is>
      </c>
      <c r="B18" s="18" t="inlineStr">
        <is>
          <t>Abwägung</t>
        </is>
      </c>
      <c r="C18" s="18">
        <f>AI2</f>
        <v/>
      </c>
      <c r="D18" s="18" t="n">
        <v>1</v>
      </c>
      <c r="E18" s="6">
        <f>SUBSTITUTE(SUBSTITUTE("Erzähl mir vom {H} {D}. Wofür ist es bekannt?","{H}",Hotel),"{D}",Dest)</f>
        <v/>
      </c>
      <c r="F18" s="9" t="n"/>
      <c r="G18" s="7" t="n"/>
      <c r="H18" s="7" t="n"/>
      <c r="I18" s="7" t="n"/>
      <c r="J18" s="7" t="n"/>
      <c r="K18" s="7" t="n"/>
      <c r="L18" s="7" t="n"/>
      <c r="M18" s="7" t="n"/>
      <c r="N18" s="7" t="n"/>
      <c r="O18" s="7" t="n"/>
    </row>
    <row r="19">
      <c r="A19" s="18" t="inlineStr">
        <is>
          <t>Ja</t>
        </is>
      </c>
      <c r="B19" s="18" t="inlineStr">
        <is>
          <t>Abwägung</t>
        </is>
      </c>
      <c r="C19" s="18">
        <f>AI2</f>
        <v/>
      </c>
      <c r="D19" s="18" t="n">
        <v>2</v>
      </c>
      <c r="E19" s="6">
        <f>SUBSTITUTE(SUBSTITUTE("Erzähl mir vom {H} {D}. Wofür ist es bekannt?","{H}",Hotel),"{D}",Dest)</f>
        <v/>
      </c>
      <c r="F19" s="9" t="n"/>
      <c r="G19" s="7" t="n"/>
      <c r="H19" s="7" t="n"/>
      <c r="I19" s="7" t="n"/>
      <c r="J19" s="7" t="n"/>
      <c r="K19" s="7" t="n"/>
      <c r="L19" s="7" t="n"/>
      <c r="M19" s="7" t="n"/>
      <c r="N19" s="7" t="n"/>
      <c r="O19" s="7" t="n"/>
    </row>
    <row r="20">
      <c r="A20" s="18" t="inlineStr">
        <is>
          <t>Ja</t>
        </is>
      </c>
      <c r="B20" s="18" t="inlineStr">
        <is>
          <t>Abwägung</t>
        </is>
      </c>
      <c r="C20" s="18">
        <f>AI2</f>
        <v/>
      </c>
      <c r="D20" s="18" t="n">
        <v>3</v>
      </c>
      <c r="E20" s="6">
        <f>SUBSTITUTE(SUBSTITUTE("Erzähl mir vom {H} {D}. Wofür ist es bekannt?","{H}",Hotel),"{D}",Dest)</f>
        <v/>
      </c>
      <c r="F20" s="9" t="n"/>
      <c r="G20" s="7" t="n"/>
      <c r="H20" s="7" t="n"/>
      <c r="I20" s="7" t="n"/>
      <c r="J20" s="7" t="n"/>
      <c r="K20" s="7" t="n"/>
      <c r="L20" s="7" t="n"/>
      <c r="M20" s="7" t="n"/>
      <c r="N20" s="7" t="n"/>
      <c r="O20" s="7" t="n"/>
    </row>
    <row r="21">
      <c r="A21" s="18" t="inlineStr">
        <is>
          <t>Nein</t>
        </is>
      </c>
      <c r="B21" s="18" t="inlineStr">
        <is>
          <t>Abwägung</t>
        </is>
      </c>
      <c r="C21" s="18">
        <f>AI3</f>
        <v/>
      </c>
      <c r="D21" s="18" t="n">
        <v>1</v>
      </c>
      <c r="E21" s="6">
        <f>SUBSTITUTE(SUBSTITUTE("Erzähl mir vom {H} {D}. Wofür ist es bekannt?","{H}",Hotel),"{D}",Dest)</f>
        <v/>
      </c>
      <c r="F21" s="9" t="n"/>
      <c r="G21" s="7" t="n"/>
      <c r="H21" s="7" t="n"/>
      <c r="I21" s="7" t="n"/>
      <c r="J21" s="7" t="n"/>
      <c r="K21" s="7" t="n"/>
      <c r="L21" s="7" t="n"/>
      <c r="M21" s="7" t="n"/>
      <c r="N21" s="7" t="n"/>
      <c r="O21" s="7" t="n"/>
    </row>
    <row r="22">
      <c r="A22" s="18" t="inlineStr">
        <is>
          <t>Nein</t>
        </is>
      </c>
      <c r="B22" s="18" t="inlineStr">
        <is>
          <t>Abwägung</t>
        </is>
      </c>
      <c r="C22" s="18">
        <f>AI3</f>
        <v/>
      </c>
      <c r="D22" s="18" t="n">
        <v>2</v>
      </c>
      <c r="E22" s="6">
        <f>SUBSTITUTE(SUBSTITUTE("Erzähl mir vom {H} {D}. Wofür ist es bekannt?","{H}",Hotel),"{D}",Dest)</f>
        <v/>
      </c>
      <c r="F22" s="9" t="n"/>
      <c r="G22" s="7" t="n"/>
      <c r="H22" s="7" t="n"/>
      <c r="I22" s="7" t="n"/>
      <c r="J22" s="7" t="n"/>
      <c r="K22" s="7" t="n"/>
      <c r="L22" s="7" t="n"/>
      <c r="M22" s="7" t="n"/>
      <c r="N22" s="7" t="n"/>
      <c r="O22" s="7" t="n"/>
    </row>
    <row r="23">
      <c r="A23" s="18" t="inlineStr">
        <is>
          <t>Nein</t>
        </is>
      </c>
      <c r="B23" s="18" t="inlineStr">
        <is>
          <t>Abwägung</t>
        </is>
      </c>
      <c r="C23" s="18">
        <f>AI3</f>
        <v/>
      </c>
      <c r="D23" s="18" t="n">
        <v>3</v>
      </c>
      <c r="E23" s="6">
        <f>SUBSTITUTE(SUBSTITUTE("Erzähl mir vom {H} {D}. Wofür ist es bekannt?","{H}",Hotel),"{D}",Dest)</f>
        <v/>
      </c>
      <c r="F23" s="9" t="n"/>
      <c r="G23" s="7" t="n"/>
      <c r="H23" s="7" t="n"/>
      <c r="I23" s="7" t="n"/>
      <c r="J23" s="7" t="n"/>
      <c r="K23" s="7" t="n"/>
      <c r="L23" s="7" t="n"/>
      <c r="M23" s="7" t="n"/>
      <c r="N23" s="7" t="n"/>
      <c r="O23" s="7" t="n"/>
    </row>
    <row r="24">
      <c r="A24" s="18" t="inlineStr">
        <is>
          <t>Ja</t>
        </is>
      </c>
      <c r="B24" s="18" t="inlineStr">
        <is>
          <t>Vergleich</t>
        </is>
      </c>
      <c r="C24" s="18">
        <f>AI1</f>
        <v/>
      </c>
      <c r="D24" s="18" t="n">
        <v>1</v>
      </c>
      <c r="E24" s="6">
        <f>SUBSTITUTE(SUBSTITUTE("Vergleiche das {H} und das {C} für einen Ferienaufenthalt von drei Nächten.","{H}",Hotel),"{C}",Comp)</f>
        <v/>
      </c>
      <c r="F24" s="9" t="n"/>
      <c r="G24" s="7" t="n"/>
      <c r="H24" s="7" t="n"/>
      <c r="I24" s="7" t="n"/>
      <c r="J24" s="7" t="n"/>
      <c r="K24" s="7" t="n"/>
      <c r="L24" s="7" t="n"/>
      <c r="M24" s="7" t="n"/>
      <c r="N24" s="7" t="n"/>
      <c r="O24" s="7" t="n"/>
    </row>
    <row r="25">
      <c r="A25" s="18" t="inlineStr">
        <is>
          <t>Ja</t>
        </is>
      </c>
      <c r="B25" s="18" t="inlineStr">
        <is>
          <t>Vergleich</t>
        </is>
      </c>
      <c r="C25" s="18">
        <f>AI1</f>
        <v/>
      </c>
      <c r="D25" s="18" t="n">
        <v>2</v>
      </c>
      <c r="E25" s="6">
        <f>SUBSTITUTE(SUBSTITUTE("Vergleiche das {H} und das {C} für einen Ferienaufenthalt von drei Nächten.","{H}",Hotel),"{C}",Comp)</f>
        <v/>
      </c>
      <c r="F25" s="9" t="n"/>
      <c r="G25" s="7" t="n"/>
      <c r="H25" s="7" t="n"/>
      <c r="I25" s="7" t="n"/>
      <c r="J25" s="7" t="n"/>
      <c r="K25" s="7" t="n"/>
      <c r="L25" s="7" t="n"/>
      <c r="M25" s="7" t="n"/>
      <c r="N25" s="7" t="n"/>
      <c r="O25" s="7" t="n"/>
    </row>
    <row r="26">
      <c r="A26" s="18" t="inlineStr">
        <is>
          <t>Ja</t>
        </is>
      </c>
      <c r="B26" s="18" t="inlineStr">
        <is>
          <t>Vergleich</t>
        </is>
      </c>
      <c r="C26" s="18">
        <f>AI1</f>
        <v/>
      </c>
      <c r="D26" s="18" t="n">
        <v>3</v>
      </c>
      <c r="E26" s="6">
        <f>SUBSTITUTE(SUBSTITUTE("Vergleiche das {H} und das {C} für einen Ferienaufenthalt von drei Nächten.","{H}",Hotel),"{C}",Comp)</f>
        <v/>
      </c>
      <c r="F26" s="9" t="n"/>
      <c r="G26" s="7" t="n"/>
      <c r="H26" s="7" t="n"/>
      <c r="I26" s="7" t="n"/>
      <c r="J26" s="7" t="n"/>
      <c r="K26" s="7" t="n"/>
      <c r="L26" s="7" t="n"/>
      <c r="M26" s="7" t="n"/>
      <c r="N26" s="7" t="n"/>
      <c r="O26" s="7" t="n"/>
    </row>
    <row r="27">
      <c r="A27" s="18" t="inlineStr">
        <is>
          <t>Ja</t>
        </is>
      </c>
      <c r="B27" s="18" t="inlineStr">
        <is>
          <t>Vergleich</t>
        </is>
      </c>
      <c r="C27" s="18">
        <f>AI2</f>
        <v/>
      </c>
      <c r="D27" s="18" t="n">
        <v>1</v>
      </c>
      <c r="E27" s="6">
        <f>SUBSTITUTE(SUBSTITUTE("Vergleiche das {H} und das {C} für einen Ferienaufenthalt von drei Nächten.","{H}",Hotel),"{C}",Comp)</f>
        <v/>
      </c>
      <c r="F27" s="9" t="n"/>
      <c r="G27" s="7" t="n"/>
      <c r="H27" s="7" t="n"/>
      <c r="I27" s="7" t="n"/>
      <c r="J27" s="7" t="n"/>
      <c r="K27" s="7" t="n"/>
      <c r="L27" s="7" t="n"/>
      <c r="M27" s="7" t="n"/>
      <c r="N27" s="7" t="n"/>
      <c r="O27" s="7" t="n"/>
    </row>
    <row r="28">
      <c r="A28" s="18" t="inlineStr">
        <is>
          <t>Ja</t>
        </is>
      </c>
      <c r="B28" s="18" t="inlineStr">
        <is>
          <t>Vergleich</t>
        </is>
      </c>
      <c r="C28" s="18">
        <f>AI2</f>
        <v/>
      </c>
      <c r="D28" s="18" t="n">
        <v>2</v>
      </c>
      <c r="E28" s="6">
        <f>SUBSTITUTE(SUBSTITUTE("Vergleiche das {H} und das {C} für einen Ferienaufenthalt von drei Nächten.","{H}",Hotel),"{C}",Comp)</f>
        <v/>
      </c>
      <c r="F28" s="9" t="n"/>
      <c r="G28" s="7" t="n"/>
      <c r="H28" s="7" t="n"/>
      <c r="I28" s="7" t="n"/>
      <c r="J28" s="7" t="n"/>
      <c r="K28" s="7" t="n"/>
      <c r="L28" s="7" t="n"/>
      <c r="M28" s="7" t="n"/>
      <c r="N28" s="7" t="n"/>
      <c r="O28" s="7" t="n"/>
    </row>
    <row r="29">
      <c r="A29" s="18" t="inlineStr">
        <is>
          <t>Ja</t>
        </is>
      </c>
      <c r="B29" s="18" t="inlineStr">
        <is>
          <t>Vergleich</t>
        </is>
      </c>
      <c r="C29" s="18">
        <f>AI2</f>
        <v/>
      </c>
      <c r="D29" s="18" t="n">
        <v>3</v>
      </c>
      <c r="E29" s="6">
        <f>SUBSTITUTE(SUBSTITUTE("Vergleiche das {H} und das {C} für einen Ferienaufenthalt von drei Nächten.","{H}",Hotel),"{C}",Comp)</f>
        <v/>
      </c>
      <c r="F29" s="9" t="n"/>
      <c r="G29" s="7" t="n"/>
      <c r="H29" s="7" t="n"/>
      <c r="I29" s="7" t="n"/>
      <c r="J29" s="7" t="n"/>
      <c r="K29" s="7" t="n"/>
      <c r="L29" s="7" t="n"/>
      <c r="M29" s="7" t="n"/>
      <c r="N29" s="7" t="n"/>
      <c r="O29" s="7" t="n"/>
    </row>
    <row r="30">
      <c r="A30" s="18" t="inlineStr">
        <is>
          <t>Nein</t>
        </is>
      </c>
      <c r="B30" s="18" t="inlineStr">
        <is>
          <t>Vergleich</t>
        </is>
      </c>
      <c r="C30" s="18">
        <f>AI3</f>
        <v/>
      </c>
      <c r="D30" s="18" t="n">
        <v>1</v>
      </c>
      <c r="E30" s="6">
        <f>SUBSTITUTE(SUBSTITUTE("Vergleiche das {H} und das {C} für einen Ferienaufenthalt von drei Nächten.","{H}",Hotel),"{C}",Comp)</f>
        <v/>
      </c>
      <c r="F30" s="9" t="n"/>
      <c r="G30" s="7" t="n"/>
      <c r="H30" s="7" t="n"/>
      <c r="I30" s="7" t="n"/>
      <c r="J30" s="7" t="n"/>
      <c r="K30" s="7" t="n"/>
      <c r="L30" s="7" t="n"/>
      <c r="M30" s="7" t="n"/>
      <c r="N30" s="7" t="n"/>
      <c r="O30" s="7" t="n"/>
    </row>
    <row r="31">
      <c r="A31" s="18" t="inlineStr">
        <is>
          <t>Nein</t>
        </is>
      </c>
      <c r="B31" s="18" t="inlineStr">
        <is>
          <t>Vergleich</t>
        </is>
      </c>
      <c r="C31" s="18">
        <f>AI3</f>
        <v/>
      </c>
      <c r="D31" s="18" t="n">
        <v>2</v>
      </c>
      <c r="E31" s="6">
        <f>SUBSTITUTE(SUBSTITUTE("Vergleiche das {H} und das {C} für einen Ferienaufenthalt von drei Nächten.","{H}",Hotel),"{C}",Comp)</f>
        <v/>
      </c>
      <c r="F31" s="9" t="n"/>
      <c r="G31" s="7" t="n"/>
      <c r="H31" s="7" t="n"/>
      <c r="I31" s="7" t="n"/>
      <c r="J31" s="7" t="n"/>
      <c r="K31" s="7" t="n"/>
      <c r="L31" s="7" t="n"/>
      <c r="M31" s="7" t="n"/>
      <c r="N31" s="7" t="n"/>
      <c r="O31" s="7" t="n"/>
    </row>
    <row r="32">
      <c r="A32" s="18" t="inlineStr">
        <is>
          <t>Nein</t>
        </is>
      </c>
      <c r="B32" s="18" t="inlineStr">
        <is>
          <t>Vergleich</t>
        </is>
      </c>
      <c r="C32" s="18">
        <f>AI3</f>
        <v/>
      </c>
      <c r="D32" s="18" t="n">
        <v>3</v>
      </c>
      <c r="E32" s="6">
        <f>SUBSTITUTE(SUBSTITUTE("Vergleiche das {H} und das {C} für einen Ferienaufenthalt von drei Nächten.","{H}",Hotel),"{C}",Comp)</f>
        <v/>
      </c>
      <c r="F32" s="9" t="n"/>
      <c r="G32" s="7" t="n"/>
      <c r="H32" s="7" t="n"/>
      <c r="I32" s="7" t="n"/>
      <c r="J32" s="7" t="n"/>
      <c r="K32" s="7" t="n"/>
      <c r="L32" s="7" t="n"/>
      <c r="M32" s="7" t="n"/>
      <c r="N32" s="7" t="n"/>
      <c r="O32" s="7" t="n"/>
    </row>
    <row r="33">
      <c r="A33" s="18" t="inlineStr">
        <is>
          <t>Nein</t>
        </is>
      </c>
      <c r="B33" s="18" t="inlineStr">
        <is>
          <t>Merkmal</t>
        </is>
      </c>
      <c r="C33" s="18">
        <f>AI1</f>
        <v/>
      </c>
      <c r="D33" s="18" t="n">
        <v>1</v>
      </c>
      <c r="E33" s="6">
        <f>SUBSTITUTE(SUBSTITUTE("Welche Hotels {D} haben gute {F}?","{D}",Dest),"{F}",Facility)</f>
        <v/>
      </c>
      <c r="F33" s="9" t="n"/>
      <c r="G33" s="7" t="n"/>
      <c r="H33" s="7" t="n"/>
      <c r="I33" s="7" t="n"/>
      <c r="J33" s="7" t="n"/>
      <c r="K33" s="7" t="n"/>
      <c r="L33" s="7" t="n"/>
      <c r="M33" s="7" t="n"/>
      <c r="N33" s="7" t="n"/>
      <c r="O33" s="7" t="n"/>
    </row>
    <row r="34">
      <c r="A34" s="18" t="inlineStr">
        <is>
          <t>Nein</t>
        </is>
      </c>
      <c r="B34" s="18" t="inlineStr">
        <is>
          <t>Merkmal</t>
        </is>
      </c>
      <c r="C34" s="18">
        <f>AI1</f>
        <v/>
      </c>
      <c r="D34" s="18" t="n">
        <v>2</v>
      </c>
      <c r="E34" s="6">
        <f>SUBSTITUTE(SUBSTITUTE("Welche Hotels {D} haben gute {F}?","{D}",Dest),"{F}",Facility)</f>
        <v/>
      </c>
      <c r="F34" s="9" t="n"/>
      <c r="G34" s="7" t="n"/>
      <c r="H34" s="7" t="n"/>
      <c r="I34" s="7" t="n"/>
      <c r="J34" s="7" t="n"/>
      <c r="K34" s="7" t="n"/>
      <c r="L34" s="7" t="n"/>
      <c r="M34" s="7" t="n"/>
      <c r="N34" s="7" t="n"/>
      <c r="O34" s="7" t="n"/>
    </row>
    <row r="35">
      <c r="A35" s="18" t="inlineStr">
        <is>
          <t>Nein</t>
        </is>
      </c>
      <c r="B35" s="18" t="inlineStr">
        <is>
          <t>Merkmal</t>
        </is>
      </c>
      <c r="C35" s="18">
        <f>AI1</f>
        <v/>
      </c>
      <c r="D35" s="18" t="n">
        <v>3</v>
      </c>
      <c r="E35" s="6">
        <f>SUBSTITUTE(SUBSTITUTE("Welche Hotels {D} haben gute {F}?","{D}",Dest),"{F}",Facility)</f>
        <v/>
      </c>
      <c r="F35" s="9" t="n"/>
      <c r="G35" s="7" t="n"/>
      <c r="H35" s="7" t="n"/>
      <c r="I35" s="7" t="n"/>
      <c r="J35" s="7" t="n"/>
      <c r="K35" s="7" t="n"/>
      <c r="L35" s="7" t="n"/>
      <c r="M35" s="7" t="n"/>
      <c r="N35" s="7" t="n"/>
      <c r="O35" s="7" t="n"/>
    </row>
    <row r="36">
      <c r="A36" s="18" t="inlineStr">
        <is>
          <t>Nein</t>
        </is>
      </c>
      <c r="B36" s="18" t="inlineStr">
        <is>
          <t>Merkmal</t>
        </is>
      </c>
      <c r="C36" s="18">
        <f>AI2</f>
        <v/>
      </c>
      <c r="D36" s="18" t="n">
        <v>1</v>
      </c>
      <c r="E36" s="6">
        <f>SUBSTITUTE(SUBSTITUTE("Welche Hotels {D} haben gute {F}?","{D}",Dest),"{F}",Facility)</f>
        <v/>
      </c>
      <c r="F36" s="9" t="n"/>
      <c r="G36" s="7" t="n"/>
      <c r="H36" s="7" t="n"/>
      <c r="I36" s="7" t="n"/>
      <c r="J36" s="7" t="n"/>
      <c r="K36" s="7" t="n"/>
      <c r="L36" s="7" t="n"/>
      <c r="M36" s="7" t="n"/>
      <c r="N36" s="7" t="n"/>
      <c r="O36" s="7" t="n"/>
    </row>
    <row r="37">
      <c r="A37" s="18" t="inlineStr">
        <is>
          <t>Nein</t>
        </is>
      </c>
      <c r="B37" s="18" t="inlineStr">
        <is>
          <t>Merkmal</t>
        </is>
      </c>
      <c r="C37" s="18">
        <f>AI2</f>
        <v/>
      </c>
      <c r="D37" s="18" t="n">
        <v>2</v>
      </c>
      <c r="E37" s="6">
        <f>SUBSTITUTE(SUBSTITUTE("Welche Hotels {D} haben gute {F}?","{D}",Dest),"{F}",Facility)</f>
        <v/>
      </c>
      <c r="F37" s="9" t="n"/>
      <c r="G37" s="7" t="n"/>
      <c r="H37" s="7" t="n"/>
      <c r="I37" s="7" t="n"/>
      <c r="J37" s="7" t="n"/>
      <c r="K37" s="7" t="n"/>
      <c r="L37" s="7" t="n"/>
      <c r="M37" s="7" t="n"/>
      <c r="N37" s="7" t="n"/>
      <c r="O37" s="7" t="n"/>
    </row>
    <row r="38">
      <c r="A38" s="18" t="inlineStr">
        <is>
          <t>Nein</t>
        </is>
      </c>
      <c r="B38" s="18" t="inlineStr">
        <is>
          <t>Merkmal</t>
        </is>
      </c>
      <c r="C38" s="18">
        <f>AI2</f>
        <v/>
      </c>
      <c r="D38" s="18" t="n">
        <v>3</v>
      </c>
      <c r="E38" s="6">
        <f>SUBSTITUTE(SUBSTITUTE("Welche Hotels {D} haben gute {F}?","{D}",Dest),"{F}",Facility)</f>
        <v/>
      </c>
      <c r="F38" s="9" t="n"/>
      <c r="G38" s="7" t="n"/>
      <c r="H38" s="7" t="n"/>
      <c r="I38" s="7" t="n"/>
      <c r="J38" s="7" t="n"/>
      <c r="K38" s="7" t="n"/>
      <c r="L38" s="7" t="n"/>
      <c r="M38" s="7" t="n"/>
      <c r="N38" s="7" t="n"/>
      <c r="O38" s="7" t="n"/>
    </row>
    <row r="39">
      <c r="A39" s="18" t="inlineStr">
        <is>
          <t>Nein</t>
        </is>
      </c>
      <c r="B39" s="18" t="inlineStr">
        <is>
          <t>Merkmal</t>
        </is>
      </c>
      <c r="C39" s="18">
        <f>AI3</f>
        <v/>
      </c>
      <c r="D39" s="18" t="n">
        <v>1</v>
      </c>
      <c r="E39" s="6">
        <f>SUBSTITUTE(SUBSTITUTE("Welche Hotels {D} haben gute {F}?","{D}",Dest),"{F}",Facility)</f>
        <v/>
      </c>
      <c r="F39" s="9" t="n"/>
      <c r="G39" s="7" t="n"/>
      <c r="H39" s="7" t="n"/>
      <c r="I39" s="7" t="n"/>
      <c r="J39" s="7" t="n"/>
      <c r="K39" s="7" t="n"/>
      <c r="L39" s="7" t="n"/>
      <c r="M39" s="7" t="n"/>
      <c r="N39" s="7" t="n"/>
      <c r="O39" s="7" t="n"/>
    </row>
    <row r="40">
      <c r="A40" s="18" t="inlineStr">
        <is>
          <t>Nein</t>
        </is>
      </c>
      <c r="B40" s="18" t="inlineStr">
        <is>
          <t>Merkmal</t>
        </is>
      </c>
      <c r="C40" s="18">
        <f>AI3</f>
        <v/>
      </c>
      <c r="D40" s="18" t="n">
        <v>2</v>
      </c>
      <c r="E40" s="6">
        <f>SUBSTITUTE(SUBSTITUTE("Welche Hotels {D} haben gute {F}?","{D}",Dest),"{F}",Facility)</f>
        <v/>
      </c>
      <c r="F40" s="9" t="n"/>
      <c r="G40" s="7" t="n"/>
      <c r="H40" s="7" t="n"/>
      <c r="I40" s="7" t="n"/>
      <c r="J40" s="7" t="n"/>
      <c r="K40" s="7" t="n"/>
      <c r="L40" s="7" t="n"/>
      <c r="M40" s="7" t="n"/>
      <c r="N40" s="7" t="n"/>
      <c r="O40" s="7" t="n"/>
    </row>
    <row r="41">
      <c r="A41" s="18" t="inlineStr">
        <is>
          <t>Nein</t>
        </is>
      </c>
      <c r="B41" s="18" t="inlineStr">
        <is>
          <t>Merkmal</t>
        </is>
      </c>
      <c r="C41" s="18">
        <f>AI3</f>
        <v/>
      </c>
      <c r="D41" s="18" t="n">
        <v>3</v>
      </c>
      <c r="E41" s="6">
        <f>SUBSTITUTE(SUBSTITUTE("Welche Hotels {D} haben gute {F}?","{D}",Dest),"{F}",Facility)</f>
        <v/>
      </c>
      <c r="F41" s="9" t="n"/>
      <c r="G41" s="7" t="n"/>
      <c r="H41" s="7" t="n"/>
      <c r="I41" s="7" t="n"/>
      <c r="J41" s="7" t="n"/>
      <c r="K41" s="7" t="n"/>
      <c r="L41" s="7" t="n"/>
      <c r="M41" s="7" t="n"/>
      <c r="N41" s="7" t="n"/>
      <c r="O41" s="7" t="n"/>
    </row>
    <row r="42">
      <c r="A42" s="18" t="inlineStr">
        <is>
          <t>Nein</t>
        </is>
      </c>
      <c r="B42" s="18" t="inlineStr">
        <is>
          <t>Lage</t>
        </is>
      </c>
      <c r="C42" s="18">
        <f>AI1</f>
        <v/>
      </c>
      <c r="D42" s="18" t="n">
        <v>1</v>
      </c>
      <c r="E42" s="6">
        <f>SUBSTITUTE("Welche Hotels würdest du {L} empfehlen?","{L}",Landmark)</f>
        <v/>
      </c>
      <c r="F42" s="9" t="n"/>
      <c r="G42" s="7" t="n"/>
      <c r="H42" s="7" t="n"/>
      <c r="I42" s="7" t="n"/>
      <c r="J42" s="7" t="n"/>
      <c r="K42" s="7" t="n"/>
      <c r="L42" s="7" t="n"/>
      <c r="M42" s="7" t="n"/>
      <c r="N42" s="7" t="n"/>
      <c r="O42" s="7" t="n"/>
    </row>
    <row r="43">
      <c r="A43" s="18" t="inlineStr">
        <is>
          <t>Nein</t>
        </is>
      </c>
      <c r="B43" s="18" t="inlineStr">
        <is>
          <t>Lage</t>
        </is>
      </c>
      <c r="C43" s="18">
        <f>AI1</f>
        <v/>
      </c>
      <c r="D43" s="18" t="n">
        <v>2</v>
      </c>
      <c r="E43" s="6">
        <f>SUBSTITUTE("Welche Hotels würdest du {L} empfehlen?","{L}",Landmark)</f>
        <v/>
      </c>
      <c r="F43" s="9" t="n"/>
      <c r="G43" s="7" t="n"/>
      <c r="H43" s="7" t="n"/>
      <c r="I43" s="7" t="n"/>
      <c r="J43" s="7" t="n"/>
      <c r="K43" s="7" t="n"/>
      <c r="L43" s="7" t="n"/>
      <c r="M43" s="7" t="n"/>
      <c r="N43" s="7" t="n"/>
      <c r="O43" s="7" t="n"/>
    </row>
    <row r="44">
      <c r="A44" s="18" t="inlineStr">
        <is>
          <t>Nein</t>
        </is>
      </c>
      <c r="B44" s="18" t="inlineStr">
        <is>
          <t>Lage</t>
        </is>
      </c>
      <c r="C44" s="18">
        <f>AI1</f>
        <v/>
      </c>
      <c r="D44" s="18" t="n">
        <v>3</v>
      </c>
      <c r="E44" s="6">
        <f>SUBSTITUTE("Welche Hotels würdest du {L} empfehlen?","{L}",Landmark)</f>
        <v/>
      </c>
      <c r="F44" s="9" t="n"/>
      <c r="G44" s="7" t="n"/>
      <c r="H44" s="7" t="n"/>
      <c r="I44" s="7" t="n"/>
      <c r="J44" s="7" t="n"/>
      <c r="K44" s="7" t="n"/>
      <c r="L44" s="7" t="n"/>
      <c r="M44" s="7" t="n"/>
      <c r="N44" s="7" t="n"/>
      <c r="O44" s="7" t="n"/>
    </row>
    <row r="45">
      <c r="A45" s="18" t="inlineStr">
        <is>
          <t>Nein</t>
        </is>
      </c>
      <c r="B45" s="18" t="inlineStr">
        <is>
          <t>Lage</t>
        </is>
      </c>
      <c r="C45" s="18">
        <f>AI2</f>
        <v/>
      </c>
      <c r="D45" s="18" t="n">
        <v>1</v>
      </c>
      <c r="E45" s="6">
        <f>SUBSTITUTE("Welche Hotels würdest du {L} empfehlen?","{L}",Landmark)</f>
        <v/>
      </c>
      <c r="F45" s="9" t="n"/>
      <c r="G45" s="7" t="n"/>
      <c r="H45" s="7" t="n"/>
      <c r="I45" s="7" t="n"/>
      <c r="J45" s="7" t="n"/>
      <c r="K45" s="7" t="n"/>
      <c r="L45" s="7" t="n"/>
      <c r="M45" s="7" t="n"/>
      <c r="N45" s="7" t="n"/>
      <c r="O45" s="7" t="n"/>
    </row>
    <row r="46">
      <c r="A46" s="18" t="inlineStr">
        <is>
          <t>Nein</t>
        </is>
      </c>
      <c r="B46" s="18" t="inlineStr">
        <is>
          <t>Lage</t>
        </is>
      </c>
      <c r="C46" s="18">
        <f>AI2</f>
        <v/>
      </c>
      <c r="D46" s="18" t="n">
        <v>2</v>
      </c>
      <c r="E46" s="6">
        <f>SUBSTITUTE("Welche Hotels würdest du {L} empfehlen?","{L}",Landmark)</f>
        <v/>
      </c>
      <c r="F46" s="9" t="n"/>
      <c r="G46" s="7" t="n"/>
      <c r="H46" s="7" t="n"/>
      <c r="I46" s="7" t="n"/>
      <c r="J46" s="7" t="n"/>
      <c r="K46" s="7" t="n"/>
      <c r="L46" s="7" t="n"/>
      <c r="M46" s="7" t="n"/>
      <c r="N46" s="7" t="n"/>
      <c r="O46" s="7" t="n"/>
    </row>
    <row r="47">
      <c r="A47" s="18" t="inlineStr">
        <is>
          <t>Nein</t>
        </is>
      </c>
      <c r="B47" s="18" t="inlineStr">
        <is>
          <t>Lage</t>
        </is>
      </c>
      <c r="C47" s="18">
        <f>AI2</f>
        <v/>
      </c>
      <c r="D47" s="18" t="n">
        <v>3</v>
      </c>
      <c r="E47" s="6">
        <f>SUBSTITUTE("Welche Hotels würdest du {L} empfehlen?","{L}",Landmark)</f>
        <v/>
      </c>
      <c r="F47" s="9" t="n"/>
      <c r="G47" s="7" t="n"/>
      <c r="H47" s="7" t="n"/>
      <c r="I47" s="7" t="n"/>
      <c r="J47" s="7" t="n"/>
      <c r="K47" s="7" t="n"/>
      <c r="L47" s="7" t="n"/>
      <c r="M47" s="7" t="n"/>
      <c r="N47" s="7" t="n"/>
      <c r="O47" s="7" t="n"/>
    </row>
    <row r="48">
      <c r="A48" s="18" t="inlineStr">
        <is>
          <t>Nein</t>
        </is>
      </c>
      <c r="B48" s="18" t="inlineStr">
        <is>
          <t>Lage</t>
        </is>
      </c>
      <c r="C48" s="18">
        <f>AI3</f>
        <v/>
      </c>
      <c r="D48" s="18" t="n">
        <v>1</v>
      </c>
      <c r="E48" s="6">
        <f>SUBSTITUTE("Welche Hotels würdest du {L} empfehlen?","{L}",Landmark)</f>
        <v/>
      </c>
      <c r="F48" s="9" t="n"/>
      <c r="G48" s="7" t="n"/>
      <c r="H48" s="7" t="n"/>
      <c r="I48" s="7" t="n"/>
      <c r="J48" s="7" t="n"/>
      <c r="K48" s="7" t="n"/>
      <c r="L48" s="7" t="n"/>
      <c r="M48" s="7" t="n"/>
      <c r="N48" s="7" t="n"/>
      <c r="O48" s="7" t="n"/>
    </row>
    <row r="49">
      <c r="A49" s="18" t="inlineStr">
        <is>
          <t>Nein</t>
        </is>
      </c>
      <c r="B49" s="18" t="inlineStr">
        <is>
          <t>Lage</t>
        </is>
      </c>
      <c r="C49" s="18">
        <f>AI3</f>
        <v/>
      </c>
      <c r="D49" s="18" t="n">
        <v>2</v>
      </c>
      <c r="E49" s="6">
        <f>SUBSTITUTE("Welche Hotels würdest du {L} empfehlen?","{L}",Landmark)</f>
        <v/>
      </c>
      <c r="F49" s="9" t="n"/>
      <c r="G49" s="7" t="n"/>
      <c r="H49" s="7" t="n"/>
      <c r="I49" s="7" t="n"/>
      <c r="J49" s="7" t="n"/>
      <c r="K49" s="7" t="n"/>
      <c r="L49" s="7" t="n"/>
      <c r="M49" s="7" t="n"/>
      <c r="N49" s="7" t="n"/>
      <c r="O49" s="7" t="n"/>
    </row>
    <row r="50">
      <c r="A50" s="18" t="inlineStr">
        <is>
          <t>Nein</t>
        </is>
      </c>
      <c r="B50" s="18" t="inlineStr">
        <is>
          <t>Lage</t>
        </is>
      </c>
      <c r="C50" s="18">
        <f>AI3</f>
        <v/>
      </c>
      <c r="D50" s="18" t="n">
        <v>3</v>
      </c>
      <c r="E50" s="6">
        <f>SUBSTITUTE("Welche Hotels würdest du {L} empfehlen?","{L}",Landmark)</f>
        <v/>
      </c>
      <c r="F50" s="9" t="n"/>
      <c r="G50" s="7" t="n"/>
      <c r="H50" s="7" t="n"/>
      <c r="I50" s="7" t="n"/>
      <c r="J50" s="7" t="n"/>
      <c r="K50" s="7" t="n"/>
      <c r="L50" s="7" t="n"/>
      <c r="M50" s="7" t="n"/>
      <c r="N50" s="7" t="n"/>
      <c r="O50" s="7" t="n"/>
    </row>
    <row r="51">
      <c r="A51" s="18" t="inlineStr">
        <is>
          <t>Nein</t>
        </is>
      </c>
      <c r="B51" s="18" t="inlineStr">
        <is>
          <t>Eignung</t>
        </is>
      </c>
      <c r="C51" s="18">
        <f>AI1</f>
        <v/>
      </c>
      <c r="D51" s="18" t="n">
        <v>1</v>
      </c>
      <c r="E51" s="6">
        <f>SUBSTITUTE(SUBSTITUTE("Ist das {H} eine gute Wahl für {G}?","{H}",Hotel),"{G}",Guest)</f>
        <v/>
      </c>
      <c r="F51" s="9" t="n"/>
      <c r="G51" s="7" t="n"/>
      <c r="H51" s="7" t="n"/>
      <c r="I51" s="7" t="n"/>
      <c r="J51" s="7" t="n"/>
      <c r="K51" s="7" t="n"/>
      <c r="L51" s="7" t="n"/>
      <c r="M51" s="7" t="n"/>
      <c r="N51" s="7" t="n"/>
      <c r="O51" s="7" t="n"/>
    </row>
    <row r="52">
      <c r="A52" s="18" t="inlineStr">
        <is>
          <t>Nein</t>
        </is>
      </c>
      <c r="B52" s="18" t="inlineStr">
        <is>
          <t>Eignung</t>
        </is>
      </c>
      <c r="C52" s="18">
        <f>AI1</f>
        <v/>
      </c>
      <c r="D52" s="18" t="n">
        <v>2</v>
      </c>
      <c r="E52" s="6">
        <f>SUBSTITUTE(SUBSTITUTE("Ist das {H} eine gute Wahl für {G}?","{H}",Hotel),"{G}",Guest)</f>
        <v/>
      </c>
      <c r="F52" s="9" t="n"/>
      <c r="G52" s="7" t="n"/>
      <c r="H52" s="7" t="n"/>
      <c r="I52" s="7" t="n"/>
      <c r="J52" s="7" t="n"/>
      <c r="K52" s="7" t="n"/>
      <c r="L52" s="7" t="n"/>
      <c r="M52" s="7" t="n"/>
      <c r="N52" s="7" t="n"/>
      <c r="O52" s="7" t="n"/>
    </row>
    <row r="53">
      <c r="A53" s="18" t="inlineStr">
        <is>
          <t>Nein</t>
        </is>
      </c>
      <c r="B53" s="18" t="inlineStr">
        <is>
          <t>Eignung</t>
        </is>
      </c>
      <c r="C53" s="18">
        <f>AI1</f>
        <v/>
      </c>
      <c r="D53" s="18" t="n">
        <v>3</v>
      </c>
      <c r="E53" s="6">
        <f>SUBSTITUTE(SUBSTITUTE("Ist das {H} eine gute Wahl für {G}?","{H}",Hotel),"{G}",Guest)</f>
        <v/>
      </c>
      <c r="F53" s="9" t="n"/>
      <c r="G53" s="7" t="n"/>
      <c r="H53" s="7" t="n"/>
      <c r="I53" s="7" t="n"/>
      <c r="J53" s="7" t="n"/>
      <c r="K53" s="7" t="n"/>
      <c r="L53" s="7" t="n"/>
      <c r="M53" s="7" t="n"/>
      <c r="N53" s="7" t="n"/>
      <c r="O53" s="7" t="n"/>
    </row>
    <row r="54">
      <c r="A54" s="18" t="inlineStr">
        <is>
          <t>Nein</t>
        </is>
      </c>
      <c r="B54" s="18" t="inlineStr">
        <is>
          <t>Eignung</t>
        </is>
      </c>
      <c r="C54" s="18">
        <f>AI2</f>
        <v/>
      </c>
      <c r="D54" s="18" t="n">
        <v>1</v>
      </c>
      <c r="E54" s="6">
        <f>SUBSTITUTE(SUBSTITUTE("Ist das {H} eine gute Wahl für {G}?","{H}",Hotel),"{G}",Guest)</f>
        <v/>
      </c>
      <c r="F54" s="9" t="n"/>
      <c r="G54" s="7" t="n"/>
      <c r="H54" s="7" t="n"/>
      <c r="I54" s="7" t="n"/>
      <c r="J54" s="7" t="n"/>
      <c r="K54" s="7" t="n"/>
      <c r="L54" s="7" t="n"/>
      <c r="M54" s="7" t="n"/>
      <c r="N54" s="7" t="n"/>
      <c r="O54" s="7" t="n"/>
    </row>
    <row r="55">
      <c r="A55" s="18" t="inlineStr">
        <is>
          <t>Nein</t>
        </is>
      </c>
      <c r="B55" s="18" t="inlineStr">
        <is>
          <t>Eignung</t>
        </is>
      </c>
      <c r="C55" s="18">
        <f>AI2</f>
        <v/>
      </c>
      <c r="D55" s="18" t="n">
        <v>2</v>
      </c>
      <c r="E55" s="6">
        <f>SUBSTITUTE(SUBSTITUTE("Ist das {H} eine gute Wahl für {G}?","{H}",Hotel),"{G}",Guest)</f>
        <v/>
      </c>
      <c r="F55" s="9" t="n"/>
      <c r="G55" s="7" t="n"/>
      <c r="H55" s="7" t="n"/>
      <c r="I55" s="7" t="n"/>
      <c r="J55" s="7" t="n"/>
      <c r="K55" s="7" t="n"/>
      <c r="L55" s="7" t="n"/>
      <c r="M55" s="7" t="n"/>
      <c r="N55" s="7" t="n"/>
      <c r="O55" s="7" t="n"/>
    </row>
    <row r="56">
      <c r="A56" s="18" t="inlineStr">
        <is>
          <t>Nein</t>
        </is>
      </c>
      <c r="B56" s="18" t="inlineStr">
        <is>
          <t>Eignung</t>
        </is>
      </c>
      <c r="C56" s="18">
        <f>AI2</f>
        <v/>
      </c>
      <c r="D56" s="18" t="n">
        <v>3</v>
      </c>
      <c r="E56" s="6">
        <f>SUBSTITUTE(SUBSTITUTE("Ist das {H} eine gute Wahl für {G}?","{H}",Hotel),"{G}",Guest)</f>
        <v/>
      </c>
      <c r="F56" s="9" t="n"/>
      <c r="G56" s="7" t="n"/>
      <c r="H56" s="7" t="n"/>
      <c r="I56" s="7" t="n"/>
      <c r="J56" s="7" t="n"/>
      <c r="K56" s="7" t="n"/>
      <c r="L56" s="7" t="n"/>
      <c r="M56" s="7" t="n"/>
      <c r="N56" s="7" t="n"/>
      <c r="O56" s="7" t="n"/>
    </row>
    <row r="57">
      <c r="A57" s="18" t="inlineStr">
        <is>
          <t>Nein</t>
        </is>
      </c>
      <c r="B57" s="18" t="inlineStr">
        <is>
          <t>Eignung</t>
        </is>
      </c>
      <c r="C57" s="18">
        <f>AI3</f>
        <v/>
      </c>
      <c r="D57" s="18" t="n">
        <v>1</v>
      </c>
      <c r="E57" s="6">
        <f>SUBSTITUTE(SUBSTITUTE("Ist das {H} eine gute Wahl für {G}?","{H}",Hotel),"{G}",Guest)</f>
        <v/>
      </c>
      <c r="F57" s="9" t="n"/>
      <c r="G57" s="7" t="n"/>
      <c r="H57" s="7" t="n"/>
      <c r="I57" s="7" t="n"/>
      <c r="J57" s="7" t="n"/>
      <c r="K57" s="7" t="n"/>
      <c r="L57" s="7" t="n"/>
      <c r="M57" s="7" t="n"/>
      <c r="N57" s="7" t="n"/>
      <c r="O57" s="7" t="n"/>
    </row>
    <row r="58">
      <c r="A58" s="18" t="inlineStr">
        <is>
          <t>Nein</t>
        </is>
      </c>
      <c r="B58" s="18" t="inlineStr">
        <is>
          <t>Eignung</t>
        </is>
      </c>
      <c r="C58" s="18">
        <f>AI3</f>
        <v/>
      </c>
      <c r="D58" s="18" t="n">
        <v>2</v>
      </c>
      <c r="E58" s="6">
        <f>SUBSTITUTE(SUBSTITUTE("Ist das {H} eine gute Wahl für {G}?","{H}",Hotel),"{G}",Guest)</f>
        <v/>
      </c>
      <c r="F58" s="9" t="n"/>
      <c r="G58" s="7" t="n"/>
      <c r="H58" s="7" t="n"/>
      <c r="I58" s="7" t="n"/>
      <c r="J58" s="7" t="n"/>
      <c r="K58" s="7" t="n"/>
      <c r="L58" s="7" t="n"/>
      <c r="M58" s="7" t="n"/>
      <c r="N58" s="7" t="n"/>
      <c r="O58" s="7" t="n"/>
    </row>
    <row r="59">
      <c r="A59" s="18" t="inlineStr">
        <is>
          <t>Nein</t>
        </is>
      </c>
      <c r="B59" s="18" t="inlineStr">
        <is>
          <t>Eignung</t>
        </is>
      </c>
      <c r="C59" s="18">
        <f>AI3</f>
        <v/>
      </c>
      <c r="D59" s="18" t="n">
        <v>3</v>
      </c>
      <c r="E59" s="6">
        <f>SUBSTITUTE(SUBSTITUTE("Ist das {H} eine gute Wahl für {G}?","{H}",Hotel),"{G}",Guest)</f>
        <v/>
      </c>
      <c r="F59" s="9" t="n"/>
      <c r="G59" s="7" t="n"/>
      <c r="H59" s="7" t="n"/>
      <c r="I59" s="7" t="n"/>
      <c r="J59" s="7" t="n"/>
      <c r="K59" s="7" t="n"/>
      <c r="L59" s="7" t="n"/>
      <c r="M59" s="7" t="n"/>
      <c r="N59" s="7" t="n"/>
      <c r="O59" s="7" t="n"/>
    </row>
    <row r="61">
      <c r="E61" s="14" t="inlineStr">
        <is>
          <t>Position: Ist die Antwort eine Liste und Ihr Hotel an dritter Stelle, schreiben Sie 3. Leer lassen, wenn die Antwort keine Liste ist.</t>
        </is>
      </c>
    </row>
    <row r="62">
      <c r="E62" s="14" t="inlineStr">
        <is>
          <t>Die Antworten ändern sich von Chat zu Chat. Deshalb läuft jede Frage dreimal. Bewahren Sie die Screenshots auf: Der nächste Durchlauf vergleicht damit.</t>
        </is>
      </c>
    </row>
    <row r="63">
      <c r="E63" s="14" t="inlineStr">
        <is>
          <t>Spalte I zählt am meisten: Notieren Sie den Grund, den der Assistent für seine Empfehlung nennt, in seinen eigenen Worten. Spalte J: Enthält dieser Grund Ihre Hauptstärke aus dem Register Start?</t>
        </is>
      </c>
    </row>
  </sheetData>
  <conditionalFormatting sqref="A6:O59">
    <cfRule type="expression" priority="1" dxfId="0">
      <formula>AND(CheckType="Kurzcheck",$A6="Nein")</formula>
    </cfRule>
  </conditionalFormatting>
  <dataValidations count="4">
    <dataValidation sqref="G6:G59" showDropDown="0" showInputMessage="0" showErrorMessage="0" allowBlank="1" type="list">
      <formula1>"Ja,Nein"</formula1>
    </dataValidation>
    <dataValidation sqref="J6:J59" showDropDown="0" showInputMessage="0" showErrorMessage="0" allowBlank="1" type="list">
      <formula1>"Ja,Nein"</formula1>
    </dataValidation>
    <dataValidation sqref="L6:L59" showDropDown="0" showInputMessage="0" showErrorMessage="0" allowBlank="1" type="list">
      <formula1>"Ja,Teilweise,Nein,Keine Fakten genannt"</formula1>
    </dataValidation>
    <dataValidation sqref="M6:M59" showDropDown="0" showInputMessage="0" showErrorMessage="0" allowBlank="1" type="list">
      <formula1>"Ja,Teilweise,Nein"</formula1>
    </dataValidation>
  </dataValidations>
  <pageMargins left="0.75" right="0.75" top="1" bottom="1" header="0.5" footer="0.5"/>
  <pageSetup orientation="landscape" fitToHeight="0" fitToWidth="1"/>
</worksheet>
</file>

<file path=xl/worksheets/sheet4.xml><?xml version="1.0" encoding="utf-8"?>
<worksheet xmlns="http://schemas.openxmlformats.org/spreadsheetml/2006/main">
  <sheetPr>
    <tabColor rgb="000C1929"/>
    <outlinePr summaryBelow="1" summaryRight="1"/>
    <pageSetUpPr fitToPage="1"/>
  </sheetPr>
  <dimension ref="A1:K38"/>
  <sheetViews>
    <sheetView showGridLines="0" workbookViewId="0">
      <pane ySplit="5" topLeftCell="A6" activePane="bottomLeft" state="frozen"/>
      <selection pane="bottomLeft" activeCell="A1" sqref="A1"/>
    </sheetView>
  </sheetViews>
  <sheetFormatPr baseColWidth="8" defaultRowHeight="15"/>
  <cols>
    <col width="5" customWidth="1" min="1" max="1"/>
    <col width="10" customWidth="1" min="2" max="2"/>
    <col width="36" customWidth="1" min="3" max="3"/>
    <col width="30" customWidth="1" min="4" max="4"/>
    <col width="13" customWidth="1" min="5" max="5"/>
    <col width="13" customWidth="1" min="6" max="6"/>
    <col width="13" customWidth="1" min="7" max="7"/>
    <col width="13" customWidth="1" min="8" max="8"/>
    <col width="13" customWidth="1" min="9" max="9"/>
    <col width="13" customWidth="1" min="10" max="10"/>
    <col width="40" customWidth="1" min="11" max="11"/>
  </cols>
  <sheetData>
    <row r="1">
      <c r="A1" s="15" t="inlineStr">
        <is>
          <t>Schritt 3 · Vergleichen Sie jede Website mit Ihren Fakten</t>
        </is>
      </c>
    </row>
    <row r="2">
      <c r="A2" s="16" t="inlineStr">
        <is>
          <t>Was zu tun ist: Öffnen Sie jede Website so, wie ein Gast es tun würde. Wählen Sie pro Fakt ein Wort: Stimmt, Unvollständig, Widerspricht oder Nicht aufgeführt. Bei einer Abweichung notieren Sie, was die Website sagt.</t>
        </is>
      </c>
    </row>
    <row r="3">
      <c r="A3" s="14" t="inlineStr">
        <is>
          <t>Zeit (grobe Schätzung): Kurzcheck etwa 1,5 Stunden, Vollcheck etwa 5 Stunden   ·   Fertig, wenn jedes Feld in Ihrem Check ein Wort und jede Abweichung eine Notiz hat.</t>
        </is>
      </c>
    </row>
    <row r="5" ht="30" customHeight="1">
      <c r="A5" s="17" t="inlineStr">
        <is>
          <t>Nr.</t>
        </is>
      </c>
      <c r="B5" s="17" t="inlineStr">
        <is>
          <t>Im Kurzcheck?</t>
        </is>
      </c>
      <c r="C5" s="17" t="inlineStr">
        <is>
          <t>Fakt</t>
        </is>
      </c>
      <c r="D5" s="17" t="inlineStr">
        <is>
          <t>Ihre geprüfte Antwort (aus Register 1)</t>
        </is>
      </c>
      <c r="E5" s="17" t="inlineStr">
        <is>
          <t>Website</t>
        </is>
      </c>
      <c r="F5" s="17" t="inlineStr">
        <is>
          <t>Google</t>
        </is>
      </c>
      <c r="G5" s="17" t="inlineStr">
        <is>
          <t>Booking.com</t>
        </is>
      </c>
      <c r="H5" s="17" t="inlineStr">
        <is>
          <t>Expedia</t>
        </is>
      </c>
      <c r="I5" s="17" t="inlineStr">
        <is>
          <t>Tripadvisor (nur Vollcheck)</t>
        </is>
      </c>
      <c r="J5" s="17" t="inlineStr">
        <is>
          <t>Andere (nur Vollcheck)</t>
        </is>
      </c>
      <c r="K5" s="17" t="inlineStr">
        <is>
          <t>Was ist anders? (notieren, was die Website sagt)</t>
        </is>
      </c>
    </row>
    <row r="6">
      <c r="A6" s="18" t="n">
        <v>1</v>
      </c>
      <c r="B6" s="18">
        <f>'1 Fakten'!C6</f>
        <v/>
      </c>
      <c r="C6" s="6">
        <f>IF('1 Fakten'!D6="","",'1 Fakten'!D6)</f>
        <v/>
      </c>
      <c r="D6" s="18">
        <f>IF('1 Fakten'!E6="","",'1 Fakten'!E6)</f>
        <v/>
      </c>
      <c r="E6" s="7" t="n"/>
      <c r="F6" s="7" t="n"/>
      <c r="G6" s="7" t="n"/>
      <c r="H6" s="7" t="n"/>
      <c r="I6" s="7" t="n"/>
      <c r="J6" s="7" t="n"/>
      <c r="K6" s="7" t="n"/>
    </row>
    <row r="7">
      <c r="A7" s="18" t="n">
        <v>2</v>
      </c>
      <c r="B7" s="18">
        <f>'1 Fakten'!C7</f>
        <v/>
      </c>
      <c r="C7" s="6">
        <f>IF('1 Fakten'!D7="","",'1 Fakten'!D7)</f>
        <v/>
      </c>
      <c r="D7" s="18">
        <f>IF('1 Fakten'!E7="","",'1 Fakten'!E7)</f>
        <v/>
      </c>
      <c r="E7" s="7" t="n"/>
      <c r="F7" s="7" t="n"/>
      <c r="G7" s="7" t="n"/>
      <c r="H7" s="7" t="n"/>
      <c r="I7" s="7" t="n"/>
      <c r="J7" s="7" t="n"/>
      <c r="K7" s="7" t="n"/>
    </row>
    <row r="8">
      <c r="A8" s="18" t="n">
        <v>3</v>
      </c>
      <c r="B8" s="18">
        <f>'1 Fakten'!C8</f>
        <v/>
      </c>
      <c r="C8" s="6">
        <f>IF('1 Fakten'!D8="","",'1 Fakten'!D8)</f>
        <v/>
      </c>
      <c r="D8" s="18">
        <f>IF('1 Fakten'!E8="","",'1 Fakten'!E8)</f>
        <v/>
      </c>
      <c r="E8" s="7" t="n"/>
      <c r="F8" s="7" t="n"/>
      <c r="G8" s="7" t="n"/>
      <c r="H8" s="7" t="n"/>
      <c r="I8" s="7" t="n"/>
      <c r="J8" s="7" t="n"/>
      <c r="K8" s="7" t="n"/>
    </row>
    <row r="9">
      <c r="A9" s="18" t="n">
        <v>4</v>
      </c>
      <c r="B9" s="18">
        <f>'1 Fakten'!C9</f>
        <v/>
      </c>
      <c r="C9" s="6">
        <f>IF('1 Fakten'!D9="","",'1 Fakten'!D9)</f>
        <v/>
      </c>
      <c r="D9" s="18">
        <f>IF('1 Fakten'!E9="","",'1 Fakten'!E9)</f>
        <v/>
      </c>
      <c r="E9" s="7" t="n"/>
      <c r="F9" s="7" t="n"/>
      <c r="G9" s="7" t="n"/>
      <c r="H9" s="7" t="n"/>
      <c r="I9" s="7" t="n"/>
      <c r="J9" s="7" t="n"/>
      <c r="K9" s="7" t="n"/>
    </row>
    <row r="10">
      <c r="A10" s="18" t="n">
        <v>5</v>
      </c>
      <c r="B10" s="18">
        <f>'1 Fakten'!C10</f>
        <v/>
      </c>
      <c r="C10" s="6">
        <f>IF('1 Fakten'!D10="","",'1 Fakten'!D10)</f>
        <v/>
      </c>
      <c r="D10" s="18">
        <f>IF('1 Fakten'!E10="","",'1 Fakten'!E10)</f>
        <v/>
      </c>
      <c r="E10" s="7" t="n"/>
      <c r="F10" s="7" t="n"/>
      <c r="G10" s="7" t="n"/>
      <c r="H10" s="7" t="n"/>
      <c r="I10" s="7" t="n"/>
      <c r="J10" s="7" t="n"/>
      <c r="K10" s="7" t="n"/>
    </row>
    <row r="11">
      <c r="A11" s="18" t="n">
        <v>6</v>
      </c>
      <c r="B11" s="18">
        <f>'1 Fakten'!C11</f>
        <v/>
      </c>
      <c r="C11" s="6">
        <f>IF('1 Fakten'!D11="","",'1 Fakten'!D11)</f>
        <v/>
      </c>
      <c r="D11" s="18">
        <f>IF('1 Fakten'!E11="","",'1 Fakten'!E11)</f>
        <v/>
      </c>
      <c r="E11" s="7" t="n"/>
      <c r="F11" s="7" t="n"/>
      <c r="G11" s="7" t="n"/>
      <c r="H11" s="7" t="n"/>
      <c r="I11" s="7" t="n"/>
      <c r="J11" s="7" t="n"/>
      <c r="K11" s="7" t="n"/>
    </row>
    <row r="12">
      <c r="A12" s="18" t="n">
        <v>7</v>
      </c>
      <c r="B12" s="18">
        <f>'1 Fakten'!C12</f>
        <v/>
      </c>
      <c r="C12" s="6">
        <f>IF('1 Fakten'!D12="","",'1 Fakten'!D12)</f>
        <v/>
      </c>
      <c r="D12" s="18">
        <f>IF('1 Fakten'!E12="","",'1 Fakten'!E12)</f>
        <v/>
      </c>
      <c r="E12" s="7" t="n"/>
      <c r="F12" s="7" t="n"/>
      <c r="G12" s="7" t="n"/>
      <c r="H12" s="7" t="n"/>
      <c r="I12" s="7" t="n"/>
      <c r="J12" s="7" t="n"/>
      <c r="K12" s="7" t="n"/>
    </row>
    <row r="13">
      <c r="A13" s="18" t="n">
        <v>8</v>
      </c>
      <c r="B13" s="18">
        <f>'1 Fakten'!C13</f>
        <v/>
      </c>
      <c r="C13" s="6">
        <f>IF('1 Fakten'!D13="","",'1 Fakten'!D13)</f>
        <v/>
      </c>
      <c r="D13" s="18">
        <f>IF('1 Fakten'!E13="","",'1 Fakten'!E13)</f>
        <v/>
      </c>
      <c r="E13" s="7" t="n"/>
      <c r="F13" s="7" t="n"/>
      <c r="G13" s="7" t="n"/>
      <c r="H13" s="7" t="n"/>
      <c r="I13" s="7" t="n"/>
      <c r="J13" s="7" t="n"/>
      <c r="K13" s="7" t="n"/>
    </row>
    <row r="14">
      <c r="A14" s="18" t="n">
        <v>9</v>
      </c>
      <c r="B14" s="18">
        <f>'1 Fakten'!C14</f>
        <v/>
      </c>
      <c r="C14" s="6">
        <f>IF('1 Fakten'!D14="","",'1 Fakten'!D14)</f>
        <v/>
      </c>
      <c r="D14" s="18">
        <f>IF('1 Fakten'!E14="","",'1 Fakten'!E14)</f>
        <v/>
      </c>
      <c r="E14" s="7" t="n"/>
      <c r="F14" s="7" t="n"/>
      <c r="G14" s="7" t="n"/>
      <c r="H14" s="7" t="n"/>
      <c r="I14" s="7" t="n"/>
      <c r="J14" s="7" t="n"/>
      <c r="K14" s="7" t="n"/>
    </row>
    <row r="15">
      <c r="A15" s="18" t="n">
        <v>10</v>
      </c>
      <c r="B15" s="18">
        <f>'1 Fakten'!C15</f>
        <v/>
      </c>
      <c r="C15" s="6">
        <f>IF('1 Fakten'!D15="","",'1 Fakten'!D15)</f>
        <v/>
      </c>
      <c r="D15" s="18">
        <f>IF('1 Fakten'!E15="","",'1 Fakten'!E15)</f>
        <v/>
      </c>
      <c r="E15" s="7" t="n"/>
      <c r="F15" s="7" t="n"/>
      <c r="G15" s="7" t="n"/>
      <c r="H15" s="7" t="n"/>
      <c r="I15" s="7" t="n"/>
      <c r="J15" s="7" t="n"/>
      <c r="K15" s="7" t="n"/>
    </row>
    <row r="16">
      <c r="A16" s="18" t="n">
        <v>11</v>
      </c>
      <c r="B16" s="18">
        <f>'1 Fakten'!C16</f>
        <v/>
      </c>
      <c r="C16" s="6">
        <f>IF('1 Fakten'!D16="","",'1 Fakten'!D16)</f>
        <v/>
      </c>
      <c r="D16" s="18">
        <f>IF('1 Fakten'!E16="","",'1 Fakten'!E16)</f>
        <v/>
      </c>
      <c r="E16" s="7" t="n"/>
      <c r="F16" s="7" t="n"/>
      <c r="G16" s="7" t="n"/>
      <c r="H16" s="7" t="n"/>
      <c r="I16" s="7" t="n"/>
      <c r="J16" s="7" t="n"/>
      <c r="K16" s="7" t="n"/>
    </row>
    <row r="17">
      <c r="A17" s="18" t="n">
        <v>12</v>
      </c>
      <c r="B17" s="18">
        <f>'1 Fakten'!C17</f>
        <v/>
      </c>
      <c r="C17" s="6">
        <f>IF('1 Fakten'!D17="","",'1 Fakten'!D17)</f>
        <v/>
      </c>
      <c r="D17" s="18">
        <f>IF('1 Fakten'!E17="","",'1 Fakten'!E17)</f>
        <v/>
      </c>
      <c r="E17" s="7" t="n"/>
      <c r="F17" s="7" t="n"/>
      <c r="G17" s="7" t="n"/>
      <c r="H17" s="7" t="n"/>
      <c r="I17" s="7" t="n"/>
      <c r="J17" s="7" t="n"/>
      <c r="K17" s="7" t="n"/>
    </row>
    <row r="18">
      <c r="A18" s="18" t="n">
        <v>13</v>
      </c>
      <c r="B18" s="18">
        <f>'1 Fakten'!C18</f>
        <v/>
      </c>
      <c r="C18" s="6">
        <f>IF('1 Fakten'!D18="","",'1 Fakten'!D18)</f>
        <v/>
      </c>
      <c r="D18" s="18">
        <f>IF('1 Fakten'!E18="","",'1 Fakten'!E18)</f>
        <v/>
      </c>
      <c r="E18" s="7" t="n"/>
      <c r="F18" s="7" t="n"/>
      <c r="G18" s="7" t="n"/>
      <c r="H18" s="7" t="n"/>
      <c r="I18" s="7" t="n"/>
      <c r="J18" s="7" t="n"/>
      <c r="K18" s="7" t="n"/>
    </row>
    <row r="19">
      <c r="A19" s="18" t="n">
        <v>14</v>
      </c>
      <c r="B19" s="18">
        <f>'1 Fakten'!C19</f>
        <v/>
      </c>
      <c r="C19" s="6">
        <f>IF('1 Fakten'!D19="","",'1 Fakten'!D19)</f>
        <v/>
      </c>
      <c r="D19" s="18">
        <f>IF('1 Fakten'!E19="","",'1 Fakten'!E19)</f>
        <v/>
      </c>
      <c r="E19" s="7" t="n"/>
      <c r="F19" s="7" t="n"/>
      <c r="G19" s="7" t="n"/>
      <c r="H19" s="7" t="n"/>
      <c r="I19" s="7" t="n"/>
      <c r="J19" s="7" t="n"/>
      <c r="K19" s="7" t="n"/>
    </row>
    <row r="20">
      <c r="A20" s="18" t="n">
        <v>15</v>
      </c>
      <c r="B20" s="18">
        <f>'1 Fakten'!C20</f>
        <v/>
      </c>
      <c r="C20" s="6">
        <f>IF('1 Fakten'!D20="","",'1 Fakten'!D20)</f>
        <v/>
      </c>
      <c r="D20" s="18">
        <f>IF('1 Fakten'!E20="","",'1 Fakten'!E20)</f>
        <v/>
      </c>
      <c r="E20" s="7" t="n"/>
      <c r="F20" s="7" t="n"/>
      <c r="G20" s="7" t="n"/>
      <c r="H20" s="7" t="n"/>
      <c r="I20" s="7" t="n"/>
      <c r="J20" s="7" t="n"/>
      <c r="K20" s="7" t="n"/>
    </row>
    <row r="21">
      <c r="A21" s="18" t="n">
        <v>16</v>
      </c>
      <c r="B21" s="18">
        <f>'1 Fakten'!C21</f>
        <v/>
      </c>
      <c r="C21" s="6">
        <f>IF('1 Fakten'!D21="","",'1 Fakten'!D21)</f>
        <v/>
      </c>
      <c r="D21" s="18">
        <f>IF('1 Fakten'!E21="","",'1 Fakten'!E21)</f>
        <v/>
      </c>
      <c r="E21" s="7" t="n"/>
      <c r="F21" s="7" t="n"/>
      <c r="G21" s="7" t="n"/>
      <c r="H21" s="7" t="n"/>
      <c r="I21" s="7" t="n"/>
      <c r="J21" s="7" t="n"/>
      <c r="K21" s="7" t="n"/>
    </row>
    <row r="22">
      <c r="A22" s="18" t="n">
        <v>17</v>
      </c>
      <c r="B22" s="18">
        <f>'1 Fakten'!C22</f>
        <v/>
      </c>
      <c r="C22" s="6">
        <f>IF('1 Fakten'!D22="","",'1 Fakten'!D22)</f>
        <v/>
      </c>
      <c r="D22" s="18">
        <f>IF('1 Fakten'!E22="","",'1 Fakten'!E22)</f>
        <v/>
      </c>
      <c r="E22" s="7" t="n"/>
      <c r="F22" s="7" t="n"/>
      <c r="G22" s="7" t="n"/>
      <c r="H22" s="7" t="n"/>
      <c r="I22" s="7" t="n"/>
      <c r="J22" s="7" t="n"/>
      <c r="K22" s="7" t="n"/>
    </row>
    <row r="23">
      <c r="A23" s="18" t="n">
        <v>18</v>
      </c>
      <c r="B23" s="18">
        <f>'1 Fakten'!C23</f>
        <v/>
      </c>
      <c r="C23" s="6">
        <f>IF('1 Fakten'!D23="","",'1 Fakten'!D23)</f>
        <v/>
      </c>
      <c r="D23" s="18">
        <f>IF('1 Fakten'!E23="","",'1 Fakten'!E23)</f>
        <v/>
      </c>
      <c r="E23" s="7" t="n"/>
      <c r="F23" s="7" t="n"/>
      <c r="G23" s="7" t="n"/>
      <c r="H23" s="7" t="n"/>
      <c r="I23" s="7" t="n"/>
      <c r="J23" s="7" t="n"/>
      <c r="K23" s="7" t="n"/>
    </row>
    <row r="24">
      <c r="A24" s="18" t="n">
        <v>19</v>
      </c>
      <c r="B24" s="18">
        <f>'1 Fakten'!C24</f>
        <v/>
      </c>
      <c r="C24" s="6">
        <f>IF('1 Fakten'!D24="","",'1 Fakten'!D24)</f>
        <v/>
      </c>
      <c r="D24" s="18">
        <f>IF('1 Fakten'!E24="","",'1 Fakten'!E24)</f>
        <v/>
      </c>
      <c r="E24" s="7" t="n"/>
      <c r="F24" s="7" t="n"/>
      <c r="G24" s="7" t="n"/>
      <c r="H24" s="7" t="n"/>
      <c r="I24" s="7" t="n"/>
      <c r="J24" s="7" t="n"/>
      <c r="K24" s="7" t="n"/>
    </row>
    <row r="25">
      <c r="A25" s="18" t="n">
        <v>20</v>
      </c>
      <c r="B25" s="18">
        <f>'1 Fakten'!C25</f>
        <v/>
      </c>
      <c r="C25" s="6">
        <f>IF('1 Fakten'!D25="","",'1 Fakten'!D25)</f>
        <v/>
      </c>
      <c r="D25" s="18">
        <f>IF('1 Fakten'!E25="","",'1 Fakten'!E25)</f>
        <v/>
      </c>
      <c r="E25" s="7" t="n"/>
      <c r="F25" s="7" t="n"/>
      <c r="G25" s="7" t="n"/>
      <c r="H25" s="7" t="n"/>
      <c r="I25" s="7" t="n"/>
      <c r="J25" s="7" t="n"/>
      <c r="K25" s="7" t="n"/>
    </row>
    <row r="26">
      <c r="A26" s="18" t="n">
        <v>21</v>
      </c>
      <c r="B26" s="18">
        <f>'1 Fakten'!C26</f>
        <v/>
      </c>
      <c r="C26" s="6">
        <f>IF('1 Fakten'!D26="","",'1 Fakten'!D26)</f>
        <v/>
      </c>
      <c r="D26" s="18">
        <f>IF('1 Fakten'!E26="","",'1 Fakten'!E26)</f>
        <v/>
      </c>
      <c r="E26" s="7" t="n"/>
      <c r="F26" s="7" t="n"/>
      <c r="G26" s="7" t="n"/>
      <c r="H26" s="7" t="n"/>
      <c r="I26" s="7" t="n"/>
      <c r="J26" s="7" t="n"/>
      <c r="K26" s="7" t="n"/>
    </row>
    <row r="27">
      <c r="A27" s="18" t="n">
        <v>22</v>
      </c>
      <c r="B27" s="18">
        <f>'1 Fakten'!C27</f>
        <v/>
      </c>
      <c r="C27" s="6">
        <f>IF('1 Fakten'!D27="","",'1 Fakten'!D27)</f>
        <v/>
      </c>
      <c r="D27" s="18">
        <f>IF('1 Fakten'!E27="","",'1 Fakten'!E27)</f>
        <v/>
      </c>
      <c r="E27" s="7" t="n"/>
      <c r="F27" s="7" t="n"/>
      <c r="G27" s="7" t="n"/>
      <c r="H27" s="7" t="n"/>
      <c r="I27" s="7" t="n"/>
      <c r="J27" s="7" t="n"/>
      <c r="K27" s="7" t="n"/>
    </row>
    <row r="28">
      <c r="A28" s="18" t="n">
        <v>23</v>
      </c>
      <c r="B28" s="18">
        <f>'1 Fakten'!C28</f>
        <v/>
      </c>
      <c r="C28" s="6">
        <f>IF('1 Fakten'!D28="","",'1 Fakten'!D28)</f>
        <v/>
      </c>
      <c r="D28" s="18">
        <f>IF('1 Fakten'!E28="","",'1 Fakten'!E28)</f>
        <v/>
      </c>
      <c r="E28" s="7" t="n"/>
      <c r="F28" s="7" t="n"/>
      <c r="G28" s="7" t="n"/>
      <c r="H28" s="7" t="n"/>
      <c r="I28" s="7" t="n"/>
      <c r="J28" s="7" t="n"/>
      <c r="K28" s="7" t="n"/>
    </row>
    <row r="29">
      <c r="A29" s="18" t="n">
        <v>24</v>
      </c>
      <c r="B29" s="18">
        <f>'1 Fakten'!C29</f>
        <v/>
      </c>
      <c r="C29" s="6">
        <f>IF('1 Fakten'!D29="","",'1 Fakten'!D29)</f>
        <v/>
      </c>
      <c r="D29" s="18">
        <f>IF('1 Fakten'!E29="","",'1 Fakten'!E29)</f>
        <v/>
      </c>
      <c r="E29" s="7" t="n"/>
      <c r="F29" s="7" t="n"/>
      <c r="G29" s="7" t="n"/>
      <c r="H29" s="7" t="n"/>
      <c r="I29" s="7" t="n"/>
      <c r="J29" s="7" t="n"/>
      <c r="K29" s="7" t="n"/>
    </row>
    <row r="30">
      <c r="A30" s="18" t="n">
        <v>25</v>
      </c>
      <c r="B30" s="18">
        <f>'1 Fakten'!C30</f>
        <v/>
      </c>
      <c r="C30" s="6">
        <f>IF('1 Fakten'!D30="","",'1 Fakten'!D30)</f>
        <v/>
      </c>
      <c r="D30" s="18">
        <f>IF('1 Fakten'!E30="","",'1 Fakten'!E30)</f>
        <v/>
      </c>
      <c r="E30" s="7" t="n"/>
      <c r="F30" s="7" t="n"/>
      <c r="G30" s="7" t="n"/>
      <c r="H30" s="7" t="n"/>
      <c r="I30" s="7" t="n"/>
      <c r="J30" s="7" t="n"/>
      <c r="K30" s="7" t="n"/>
    </row>
    <row r="31">
      <c r="A31" s="18" t="n">
        <v>26</v>
      </c>
      <c r="B31" s="18">
        <f>'1 Fakten'!C31</f>
        <v/>
      </c>
      <c r="C31" s="6">
        <f>IF('1 Fakten'!D31="","",'1 Fakten'!D31)</f>
        <v/>
      </c>
      <c r="D31" s="18">
        <f>IF('1 Fakten'!E31="","",'1 Fakten'!E31)</f>
        <v/>
      </c>
      <c r="E31" s="7" t="n"/>
      <c r="F31" s="7" t="n"/>
      <c r="G31" s="7" t="n"/>
      <c r="H31" s="7" t="n"/>
      <c r="I31" s="7" t="n"/>
      <c r="J31" s="7" t="n"/>
      <c r="K31" s="7" t="n"/>
    </row>
    <row r="32">
      <c r="A32" s="18" t="n">
        <v>27</v>
      </c>
      <c r="B32" s="18">
        <f>'1 Fakten'!C32</f>
        <v/>
      </c>
      <c r="C32" s="6">
        <f>IF('1 Fakten'!D32="","",'1 Fakten'!D32)</f>
        <v/>
      </c>
      <c r="D32" s="18">
        <f>IF('1 Fakten'!E32="","",'1 Fakten'!E32)</f>
        <v/>
      </c>
      <c r="E32" s="7" t="n"/>
      <c r="F32" s="7" t="n"/>
      <c r="G32" s="7" t="n"/>
      <c r="H32" s="7" t="n"/>
      <c r="I32" s="7" t="n"/>
      <c r="J32" s="7" t="n"/>
      <c r="K32" s="7" t="n"/>
    </row>
    <row r="33">
      <c r="A33" s="18" t="n">
        <v>28</v>
      </c>
      <c r="B33" s="18">
        <f>'1 Fakten'!C33</f>
        <v/>
      </c>
      <c r="C33" s="6">
        <f>IF('1 Fakten'!D33="","",'1 Fakten'!D33)</f>
        <v/>
      </c>
      <c r="D33" s="18">
        <f>IF('1 Fakten'!E33="","",'1 Fakten'!E33)</f>
        <v/>
      </c>
      <c r="E33" s="7" t="n"/>
      <c r="F33" s="7" t="n"/>
      <c r="G33" s="7" t="n"/>
      <c r="H33" s="7" t="n"/>
      <c r="I33" s="7" t="n"/>
      <c r="J33" s="7" t="n"/>
      <c r="K33" s="7" t="n"/>
    </row>
    <row r="34">
      <c r="A34" s="18" t="n">
        <v>29</v>
      </c>
      <c r="B34" s="18">
        <f>'1 Fakten'!C34</f>
        <v/>
      </c>
      <c r="C34" s="6">
        <f>IF('1 Fakten'!D34="","",'1 Fakten'!D34)</f>
        <v/>
      </c>
      <c r="D34" s="18">
        <f>IF('1 Fakten'!E34="","",'1 Fakten'!E34)</f>
        <v/>
      </c>
      <c r="E34" s="7" t="n"/>
      <c r="F34" s="7" t="n"/>
      <c r="G34" s="7" t="n"/>
      <c r="H34" s="7" t="n"/>
      <c r="I34" s="7" t="n"/>
      <c r="J34" s="7" t="n"/>
      <c r="K34" s="7" t="n"/>
    </row>
    <row r="35">
      <c r="A35" s="18" t="n">
        <v>30</v>
      </c>
      <c r="B35" s="18">
        <f>'1 Fakten'!C35</f>
        <v/>
      </c>
      <c r="C35" s="6">
        <f>IF('1 Fakten'!D35="","",'1 Fakten'!D35)</f>
        <v/>
      </c>
      <c r="D35" s="18">
        <f>IF('1 Fakten'!E35="","",'1 Fakten'!E35)</f>
        <v/>
      </c>
      <c r="E35" s="7" t="n"/>
      <c r="F35" s="7" t="n"/>
      <c r="G35" s="7" t="n"/>
      <c r="H35" s="7" t="n"/>
      <c r="I35" s="7" t="n"/>
      <c r="J35" s="7" t="n"/>
      <c r="K35" s="7" t="n"/>
    </row>
    <row r="37">
      <c r="C37" s="14" t="inlineStr">
        <is>
          <t>Über die Fakten hinaus: Lesen Sie die eigene Hotelbeschreibung jeder Website. Beschreibt sie dasselbe Hotel wie Ihr Positionierungssatz (Fakt 5)? Prüfen Sie Art des Hotels, Gegend, Gast, Restaurants, Wellness und was Sie unterscheidet. Notieren Sie Abweichungen in Spalte K der Zeile zu Fakt 5.</t>
        </is>
      </c>
    </row>
    <row r="38">
      <c r="C38" s="14" t="inlineStr">
        <is>
          <t>Tipp: Viele OTA-Einträge übernehmen ihre Inhalte aus dem Channel Manager oder dem Extranet. Dort einmal korrigieren, dann jeden Eintrag prüfen.</t>
        </is>
      </c>
    </row>
  </sheetData>
  <conditionalFormatting sqref="A6:K35">
    <cfRule type="expression" priority="1" dxfId="0">
      <formula>AND(CheckType="Kurzcheck",$B6="Nein")</formula>
    </cfRule>
  </conditionalFormatting>
  <conditionalFormatting sqref="I6:J35">
    <cfRule type="expression" priority="2" dxfId="0">
      <formula>CheckType="Kurzcheck"</formula>
    </cfRule>
  </conditionalFormatting>
  <conditionalFormatting sqref="E6:J35">
    <cfRule type="cellIs" priority="3" operator="equal" dxfId="1">
      <formula>"Stimmt"</formula>
    </cfRule>
    <cfRule type="cellIs" priority="4" operator="equal" dxfId="2">
      <formula>"Unvollständig"</formula>
    </cfRule>
    <cfRule type="cellIs" priority="5" operator="equal" dxfId="3">
      <formula>"Widerspricht"</formula>
    </cfRule>
    <cfRule type="cellIs" priority="6" operator="equal" dxfId="4">
      <formula>"Nicht aufgeführt"</formula>
    </cfRule>
  </conditionalFormatting>
  <dataValidations count="1">
    <dataValidation sqref="E6:J35" showDropDown="0" showInputMessage="0" showErrorMessage="0" allowBlank="1" type="list">
      <formula1>"Stimmt,Unvollständig,Widerspricht,Nicht aufgeführt"</formula1>
    </dataValidation>
  </dataValidations>
  <pageMargins left="0.75" right="0.75" top="1" bottom="1" header="0.5" footer="0.5"/>
  <pageSetup orientation="landscape" fitToHeight="0" fitToWidth="1"/>
</worksheet>
</file>

<file path=xl/worksheets/sheet5.xml><?xml version="1.0" encoding="utf-8"?>
<worksheet xmlns="http://schemas.openxmlformats.org/spreadsheetml/2006/main">
  <sheetPr>
    <tabColor rgb="000C1929"/>
    <outlinePr summaryBelow="1" summaryRight="1"/>
    <pageSetUpPr fitToPage="1"/>
  </sheetPr>
  <dimension ref="A1:I62"/>
  <sheetViews>
    <sheetView showGridLines="0" workbookViewId="0">
      <pane ySplit="5" topLeftCell="A6" activePane="bottomLeft" state="frozen"/>
      <selection pane="bottomLeft" activeCell="A1" sqref="A1"/>
    </sheetView>
  </sheetViews>
  <sheetFormatPr baseColWidth="8" defaultRowHeight="15"/>
  <cols>
    <col width="5" customWidth="1" min="1" max="1"/>
    <col width="50" customWidth="1" min="2" max="2"/>
    <col width="24" customWidth="1" min="3" max="3"/>
    <col width="22" customWidth="1" min="4" max="4"/>
    <col width="26" customWidth="1" min="5" max="5"/>
    <col width="12" customWidth="1" min="6" max="6"/>
    <col width="12" customWidth="1" min="7" max="7"/>
    <col width="30" customWidth="1" min="8" max="8"/>
    <col hidden="1" width="5" customWidth="1" min="9" max="9"/>
  </cols>
  <sheetData>
    <row r="1">
      <c r="A1" s="15" t="inlineStr">
        <is>
          <t>Schritt 4 · Probleme erfassen und entscheiden, was zuerst kommt</t>
        </is>
      </c>
    </row>
    <row r="2">
      <c r="A2" s="16" t="inlineStr">
        <is>
          <t>Was zu tun ist: Schreiben Sie eine Zeile pro Problem aus den Registern 2 und 3. Wählen Sie eine Kategorie. Geben Sie jeder Zeile einen Verantwortlichen: eine Rolle oder eine Person, nie nur eine Abteilung.</t>
        </is>
      </c>
    </row>
    <row r="3">
      <c r="A3" s="14" t="inlineStr">
        <is>
          <t>Zeit (grobe Schätzung): etwa 1 Stunde   ·   Fertig, wenn jedes Problem eine Kategorie, einen Verantwortlichen und einen Termin hat.</t>
        </is>
      </c>
    </row>
    <row r="5" ht="30" customHeight="1">
      <c r="A5" s="17" t="inlineStr">
        <is>
          <t>Nr.</t>
        </is>
      </c>
      <c r="B5" s="17" t="inlineStr">
        <is>
          <t>Problem</t>
        </is>
      </c>
      <c r="C5" s="17" t="inlineStr">
        <is>
          <t>Wo</t>
        </is>
      </c>
      <c r="D5" s="17" t="inlineStr">
        <is>
          <t>Kategorie</t>
        </is>
      </c>
      <c r="E5" s="17" t="inlineStr">
        <is>
          <t>Verantwortlich (Rolle oder Name)</t>
        </is>
      </c>
      <c r="F5" s="17" t="inlineStr">
        <is>
          <t>Termin</t>
        </is>
      </c>
      <c r="G5" s="17" t="inlineStr">
        <is>
          <t>Status</t>
        </is>
      </c>
      <c r="H5" s="17" t="inlineStr">
        <is>
          <t>Notizen</t>
        </is>
      </c>
      <c r="I5" s="17" t="inlineStr">
        <is>
          <t>Rang</t>
        </is>
      </c>
    </row>
    <row r="6">
      <c r="A6" s="18" t="n">
        <v>1</v>
      </c>
      <c r="B6" s="7" t="n"/>
      <c r="C6" s="7" t="n"/>
      <c r="D6" s="7" t="n"/>
      <c r="E6" s="7" t="n"/>
      <c r="F6" s="9" t="n"/>
      <c r="G6" s="7" t="n"/>
      <c r="H6" s="7" t="n"/>
      <c r="I6" s="19">
        <f>IF(AND(D6="Sofort korrigieren",G6&lt;&gt;"Erledigt",B6&lt;&gt;""),COUNTIFS(D$6:D6,"Sofort korrigieren",G$6:G6,"&lt;&gt;Erledigt",B$6:B6,"&lt;&gt;"),"")</f>
        <v/>
      </c>
    </row>
    <row r="7">
      <c r="A7" s="18" t="n">
        <v>2</v>
      </c>
      <c r="B7" s="7" t="n"/>
      <c r="C7" s="7" t="n"/>
      <c r="D7" s="7" t="n"/>
      <c r="E7" s="7" t="n"/>
      <c r="F7" s="9" t="n"/>
      <c r="G7" s="7" t="n"/>
      <c r="H7" s="7" t="n"/>
      <c r="I7" s="19">
        <f>IF(AND(D7="Sofort korrigieren",G7&lt;&gt;"Erledigt",B7&lt;&gt;""),COUNTIFS(D$6:D7,"Sofort korrigieren",G$6:G7,"&lt;&gt;Erledigt",B$6:B7,"&lt;&gt;"),"")</f>
        <v/>
      </c>
    </row>
    <row r="8">
      <c r="A8" s="18" t="n">
        <v>3</v>
      </c>
      <c r="B8" s="7" t="n"/>
      <c r="C8" s="7" t="n"/>
      <c r="D8" s="7" t="n"/>
      <c r="E8" s="7" t="n"/>
      <c r="F8" s="9" t="n"/>
      <c r="G8" s="7" t="n"/>
      <c r="H8" s="7" t="n"/>
      <c r="I8" s="19">
        <f>IF(AND(D8="Sofort korrigieren",G8&lt;&gt;"Erledigt",B8&lt;&gt;""),COUNTIFS(D$6:D8,"Sofort korrigieren",G$6:G8,"&lt;&gt;Erledigt",B$6:B8,"&lt;&gt;"),"")</f>
        <v/>
      </c>
    </row>
    <row r="9">
      <c r="A9" s="18" t="n">
        <v>4</v>
      </c>
      <c r="B9" s="7" t="n"/>
      <c r="C9" s="7" t="n"/>
      <c r="D9" s="7" t="n"/>
      <c r="E9" s="7" t="n"/>
      <c r="F9" s="9" t="n"/>
      <c r="G9" s="7" t="n"/>
      <c r="H9" s="7" t="n"/>
      <c r="I9" s="19">
        <f>IF(AND(D9="Sofort korrigieren",G9&lt;&gt;"Erledigt",B9&lt;&gt;""),COUNTIFS(D$6:D9,"Sofort korrigieren",G$6:G9,"&lt;&gt;Erledigt",B$6:B9,"&lt;&gt;"),"")</f>
        <v/>
      </c>
    </row>
    <row r="10">
      <c r="A10" s="18" t="n">
        <v>5</v>
      </c>
      <c r="B10" s="7" t="n"/>
      <c r="C10" s="7" t="n"/>
      <c r="D10" s="7" t="n"/>
      <c r="E10" s="7" t="n"/>
      <c r="F10" s="9" t="n"/>
      <c r="G10" s="7" t="n"/>
      <c r="H10" s="7" t="n"/>
      <c r="I10" s="19">
        <f>IF(AND(D10="Sofort korrigieren",G10&lt;&gt;"Erledigt",B10&lt;&gt;""),COUNTIFS(D$6:D10,"Sofort korrigieren",G$6:G10,"&lt;&gt;Erledigt",B$6:B10,"&lt;&gt;"),"")</f>
        <v/>
      </c>
    </row>
    <row r="11">
      <c r="A11" s="18" t="n">
        <v>6</v>
      </c>
      <c r="B11" s="7" t="n"/>
      <c r="C11" s="7" t="n"/>
      <c r="D11" s="7" t="n"/>
      <c r="E11" s="7" t="n"/>
      <c r="F11" s="9" t="n"/>
      <c r="G11" s="7" t="n"/>
      <c r="H11" s="7" t="n"/>
      <c r="I11" s="19">
        <f>IF(AND(D11="Sofort korrigieren",G11&lt;&gt;"Erledigt",B11&lt;&gt;""),COUNTIFS(D$6:D11,"Sofort korrigieren",G$6:G11,"&lt;&gt;Erledigt",B$6:B11,"&lt;&gt;"),"")</f>
        <v/>
      </c>
    </row>
    <row r="12">
      <c r="A12" s="18" t="n">
        <v>7</v>
      </c>
      <c r="B12" s="7" t="n"/>
      <c r="C12" s="7" t="n"/>
      <c r="D12" s="7" t="n"/>
      <c r="E12" s="7" t="n"/>
      <c r="F12" s="9" t="n"/>
      <c r="G12" s="7" t="n"/>
      <c r="H12" s="7" t="n"/>
      <c r="I12" s="19">
        <f>IF(AND(D12="Sofort korrigieren",G12&lt;&gt;"Erledigt",B12&lt;&gt;""),COUNTIFS(D$6:D12,"Sofort korrigieren",G$6:G12,"&lt;&gt;Erledigt",B$6:B12,"&lt;&gt;"),"")</f>
        <v/>
      </c>
    </row>
    <row r="13">
      <c r="A13" s="18" t="n">
        <v>8</v>
      </c>
      <c r="B13" s="7" t="n"/>
      <c r="C13" s="7" t="n"/>
      <c r="D13" s="7" t="n"/>
      <c r="E13" s="7" t="n"/>
      <c r="F13" s="9" t="n"/>
      <c r="G13" s="7" t="n"/>
      <c r="H13" s="7" t="n"/>
      <c r="I13" s="19">
        <f>IF(AND(D13="Sofort korrigieren",G13&lt;&gt;"Erledigt",B13&lt;&gt;""),COUNTIFS(D$6:D13,"Sofort korrigieren",G$6:G13,"&lt;&gt;Erledigt",B$6:B13,"&lt;&gt;"),"")</f>
        <v/>
      </c>
    </row>
    <row r="14">
      <c r="A14" s="18" t="n">
        <v>9</v>
      </c>
      <c r="B14" s="7" t="n"/>
      <c r="C14" s="7" t="n"/>
      <c r="D14" s="7" t="n"/>
      <c r="E14" s="7" t="n"/>
      <c r="F14" s="9" t="n"/>
      <c r="G14" s="7" t="n"/>
      <c r="H14" s="7" t="n"/>
      <c r="I14" s="19">
        <f>IF(AND(D14="Sofort korrigieren",G14&lt;&gt;"Erledigt",B14&lt;&gt;""),COUNTIFS(D$6:D14,"Sofort korrigieren",G$6:G14,"&lt;&gt;Erledigt",B$6:B14,"&lt;&gt;"),"")</f>
        <v/>
      </c>
    </row>
    <row r="15">
      <c r="A15" s="18" t="n">
        <v>10</v>
      </c>
      <c r="B15" s="7" t="n"/>
      <c r="C15" s="7" t="n"/>
      <c r="D15" s="7" t="n"/>
      <c r="E15" s="7" t="n"/>
      <c r="F15" s="9" t="n"/>
      <c r="G15" s="7" t="n"/>
      <c r="H15" s="7" t="n"/>
      <c r="I15" s="19">
        <f>IF(AND(D15="Sofort korrigieren",G15&lt;&gt;"Erledigt",B15&lt;&gt;""),COUNTIFS(D$6:D15,"Sofort korrigieren",G$6:G15,"&lt;&gt;Erledigt",B$6:B15,"&lt;&gt;"),"")</f>
        <v/>
      </c>
    </row>
    <row r="16">
      <c r="A16" s="18" t="n">
        <v>11</v>
      </c>
      <c r="B16" s="7" t="n"/>
      <c r="C16" s="7" t="n"/>
      <c r="D16" s="7" t="n"/>
      <c r="E16" s="7" t="n"/>
      <c r="F16" s="9" t="n"/>
      <c r="G16" s="7" t="n"/>
      <c r="H16" s="7" t="n"/>
      <c r="I16" s="19">
        <f>IF(AND(D16="Sofort korrigieren",G16&lt;&gt;"Erledigt",B16&lt;&gt;""),COUNTIFS(D$6:D16,"Sofort korrigieren",G$6:G16,"&lt;&gt;Erledigt",B$6:B16,"&lt;&gt;"),"")</f>
        <v/>
      </c>
    </row>
    <row r="17">
      <c r="A17" s="18" t="n">
        <v>12</v>
      </c>
      <c r="B17" s="7" t="n"/>
      <c r="C17" s="7" t="n"/>
      <c r="D17" s="7" t="n"/>
      <c r="E17" s="7" t="n"/>
      <c r="F17" s="9" t="n"/>
      <c r="G17" s="7" t="n"/>
      <c r="H17" s="7" t="n"/>
      <c r="I17" s="19">
        <f>IF(AND(D17="Sofort korrigieren",G17&lt;&gt;"Erledigt",B17&lt;&gt;""),COUNTIFS(D$6:D17,"Sofort korrigieren",G$6:G17,"&lt;&gt;Erledigt",B$6:B17,"&lt;&gt;"),"")</f>
        <v/>
      </c>
    </row>
    <row r="18">
      <c r="A18" s="18" t="n">
        <v>13</v>
      </c>
      <c r="B18" s="7" t="n"/>
      <c r="C18" s="7" t="n"/>
      <c r="D18" s="7" t="n"/>
      <c r="E18" s="7" t="n"/>
      <c r="F18" s="9" t="n"/>
      <c r="G18" s="7" t="n"/>
      <c r="H18" s="7" t="n"/>
      <c r="I18" s="19">
        <f>IF(AND(D18="Sofort korrigieren",G18&lt;&gt;"Erledigt",B18&lt;&gt;""),COUNTIFS(D$6:D18,"Sofort korrigieren",G$6:G18,"&lt;&gt;Erledigt",B$6:B18,"&lt;&gt;"),"")</f>
        <v/>
      </c>
    </row>
    <row r="19">
      <c r="A19" s="18" t="n">
        <v>14</v>
      </c>
      <c r="B19" s="7" t="n"/>
      <c r="C19" s="7" t="n"/>
      <c r="D19" s="7" t="n"/>
      <c r="E19" s="7" t="n"/>
      <c r="F19" s="9" t="n"/>
      <c r="G19" s="7" t="n"/>
      <c r="H19" s="7" t="n"/>
      <c r="I19" s="19">
        <f>IF(AND(D19="Sofort korrigieren",G19&lt;&gt;"Erledigt",B19&lt;&gt;""),COUNTIFS(D$6:D19,"Sofort korrigieren",G$6:G19,"&lt;&gt;Erledigt",B$6:B19,"&lt;&gt;"),"")</f>
        <v/>
      </c>
    </row>
    <row r="20">
      <c r="A20" s="18" t="n">
        <v>15</v>
      </c>
      <c r="B20" s="7" t="n"/>
      <c r="C20" s="7" t="n"/>
      <c r="D20" s="7" t="n"/>
      <c r="E20" s="7" t="n"/>
      <c r="F20" s="9" t="n"/>
      <c r="G20" s="7" t="n"/>
      <c r="H20" s="7" t="n"/>
      <c r="I20" s="19">
        <f>IF(AND(D20="Sofort korrigieren",G20&lt;&gt;"Erledigt",B20&lt;&gt;""),COUNTIFS(D$6:D20,"Sofort korrigieren",G$6:G20,"&lt;&gt;Erledigt",B$6:B20,"&lt;&gt;"),"")</f>
        <v/>
      </c>
    </row>
    <row r="21">
      <c r="A21" s="18" t="n">
        <v>16</v>
      </c>
      <c r="B21" s="7" t="n"/>
      <c r="C21" s="7" t="n"/>
      <c r="D21" s="7" t="n"/>
      <c r="E21" s="7" t="n"/>
      <c r="F21" s="9" t="n"/>
      <c r="G21" s="7" t="n"/>
      <c r="H21" s="7" t="n"/>
      <c r="I21" s="19">
        <f>IF(AND(D21="Sofort korrigieren",G21&lt;&gt;"Erledigt",B21&lt;&gt;""),COUNTIFS(D$6:D21,"Sofort korrigieren",G$6:G21,"&lt;&gt;Erledigt",B$6:B21,"&lt;&gt;"),"")</f>
        <v/>
      </c>
    </row>
    <row r="22">
      <c r="A22" s="18" t="n">
        <v>17</v>
      </c>
      <c r="B22" s="7" t="n"/>
      <c r="C22" s="7" t="n"/>
      <c r="D22" s="7" t="n"/>
      <c r="E22" s="7" t="n"/>
      <c r="F22" s="9" t="n"/>
      <c r="G22" s="7" t="n"/>
      <c r="H22" s="7" t="n"/>
      <c r="I22" s="19">
        <f>IF(AND(D22="Sofort korrigieren",G22&lt;&gt;"Erledigt",B22&lt;&gt;""),COUNTIFS(D$6:D22,"Sofort korrigieren",G$6:G22,"&lt;&gt;Erledigt",B$6:B22,"&lt;&gt;"),"")</f>
        <v/>
      </c>
    </row>
    <row r="23">
      <c r="A23" s="18" t="n">
        <v>18</v>
      </c>
      <c r="B23" s="7" t="n"/>
      <c r="C23" s="7" t="n"/>
      <c r="D23" s="7" t="n"/>
      <c r="E23" s="7" t="n"/>
      <c r="F23" s="9" t="n"/>
      <c r="G23" s="7" t="n"/>
      <c r="H23" s="7" t="n"/>
      <c r="I23" s="19">
        <f>IF(AND(D23="Sofort korrigieren",G23&lt;&gt;"Erledigt",B23&lt;&gt;""),COUNTIFS(D$6:D23,"Sofort korrigieren",G$6:G23,"&lt;&gt;Erledigt",B$6:B23,"&lt;&gt;"),"")</f>
        <v/>
      </c>
    </row>
    <row r="24">
      <c r="A24" s="18" t="n">
        <v>19</v>
      </c>
      <c r="B24" s="7" t="n"/>
      <c r="C24" s="7" t="n"/>
      <c r="D24" s="7" t="n"/>
      <c r="E24" s="7" t="n"/>
      <c r="F24" s="9" t="n"/>
      <c r="G24" s="7" t="n"/>
      <c r="H24" s="7" t="n"/>
      <c r="I24" s="19">
        <f>IF(AND(D24="Sofort korrigieren",G24&lt;&gt;"Erledigt",B24&lt;&gt;""),COUNTIFS(D$6:D24,"Sofort korrigieren",G$6:G24,"&lt;&gt;Erledigt",B$6:B24,"&lt;&gt;"),"")</f>
        <v/>
      </c>
    </row>
    <row r="25">
      <c r="A25" s="18" t="n">
        <v>20</v>
      </c>
      <c r="B25" s="7" t="n"/>
      <c r="C25" s="7" t="n"/>
      <c r="D25" s="7" t="n"/>
      <c r="E25" s="7" t="n"/>
      <c r="F25" s="9" t="n"/>
      <c r="G25" s="7" t="n"/>
      <c r="H25" s="7" t="n"/>
      <c r="I25" s="19">
        <f>IF(AND(D25="Sofort korrigieren",G25&lt;&gt;"Erledigt",B25&lt;&gt;""),COUNTIFS(D$6:D25,"Sofort korrigieren",G$6:G25,"&lt;&gt;Erledigt",B$6:B25,"&lt;&gt;"),"")</f>
        <v/>
      </c>
    </row>
    <row r="26">
      <c r="A26" s="18" t="n">
        <v>21</v>
      </c>
      <c r="B26" s="7" t="n"/>
      <c r="C26" s="7" t="n"/>
      <c r="D26" s="7" t="n"/>
      <c r="E26" s="7" t="n"/>
      <c r="F26" s="9" t="n"/>
      <c r="G26" s="7" t="n"/>
      <c r="H26" s="7" t="n"/>
      <c r="I26" s="19">
        <f>IF(AND(D26="Sofort korrigieren",G26&lt;&gt;"Erledigt",B26&lt;&gt;""),COUNTIFS(D$6:D26,"Sofort korrigieren",G$6:G26,"&lt;&gt;Erledigt",B$6:B26,"&lt;&gt;"),"")</f>
        <v/>
      </c>
    </row>
    <row r="27">
      <c r="A27" s="18" t="n">
        <v>22</v>
      </c>
      <c r="B27" s="7" t="n"/>
      <c r="C27" s="7" t="n"/>
      <c r="D27" s="7" t="n"/>
      <c r="E27" s="7" t="n"/>
      <c r="F27" s="9" t="n"/>
      <c r="G27" s="7" t="n"/>
      <c r="H27" s="7" t="n"/>
      <c r="I27" s="19">
        <f>IF(AND(D27="Sofort korrigieren",G27&lt;&gt;"Erledigt",B27&lt;&gt;""),COUNTIFS(D$6:D27,"Sofort korrigieren",G$6:G27,"&lt;&gt;Erledigt",B$6:B27,"&lt;&gt;"),"")</f>
        <v/>
      </c>
    </row>
    <row r="28">
      <c r="A28" s="18" t="n">
        <v>23</v>
      </c>
      <c r="B28" s="7" t="n"/>
      <c r="C28" s="7" t="n"/>
      <c r="D28" s="7" t="n"/>
      <c r="E28" s="7" t="n"/>
      <c r="F28" s="9" t="n"/>
      <c r="G28" s="7" t="n"/>
      <c r="H28" s="7" t="n"/>
      <c r="I28" s="19">
        <f>IF(AND(D28="Sofort korrigieren",G28&lt;&gt;"Erledigt",B28&lt;&gt;""),COUNTIFS(D$6:D28,"Sofort korrigieren",G$6:G28,"&lt;&gt;Erledigt",B$6:B28,"&lt;&gt;"),"")</f>
        <v/>
      </c>
    </row>
    <row r="29">
      <c r="A29" s="18" t="n">
        <v>24</v>
      </c>
      <c r="B29" s="7" t="n"/>
      <c r="C29" s="7" t="n"/>
      <c r="D29" s="7" t="n"/>
      <c r="E29" s="7" t="n"/>
      <c r="F29" s="9" t="n"/>
      <c r="G29" s="7" t="n"/>
      <c r="H29" s="7" t="n"/>
      <c r="I29" s="19">
        <f>IF(AND(D29="Sofort korrigieren",G29&lt;&gt;"Erledigt",B29&lt;&gt;""),COUNTIFS(D$6:D29,"Sofort korrigieren",G$6:G29,"&lt;&gt;Erledigt",B$6:B29,"&lt;&gt;"),"")</f>
        <v/>
      </c>
    </row>
    <row r="30">
      <c r="A30" s="18" t="n">
        <v>25</v>
      </c>
      <c r="B30" s="7" t="n"/>
      <c r="C30" s="7" t="n"/>
      <c r="D30" s="7" t="n"/>
      <c r="E30" s="7" t="n"/>
      <c r="F30" s="9" t="n"/>
      <c r="G30" s="7" t="n"/>
      <c r="H30" s="7" t="n"/>
      <c r="I30" s="19">
        <f>IF(AND(D30="Sofort korrigieren",G30&lt;&gt;"Erledigt",B30&lt;&gt;""),COUNTIFS(D$6:D30,"Sofort korrigieren",G$6:G30,"&lt;&gt;Erledigt",B$6:B30,"&lt;&gt;"),"")</f>
        <v/>
      </c>
    </row>
    <row r="31">
      <c r="A31" s="18" t="n">
        <v>26</v>
      </c>
      <c r="B31" s="7" t="n"/>
      <c r="C31" s="7" t="n"/>
      <c r="D31" s="7" t="n"/>
      <c r="E31" s="7" t="n"/>
      <c r="F31" s="9" t="n"/>
      <c r="G31" s="7" t="n"/>
      <c r="H31" s="7" t="n"/>
      <c r="I31" s="19">
        <f>IF(AND(D31="Sofort korrigieren",G31&lt;&gt;"Erledigt",B31&lt;&gt;""),COUNTIFS(D$6:D31,"Sofort korrigieren",G$6:G31,"&lt;&gt;Erledigt",B$6:B31,"&lt;&gt;"),"")</f>
        <v/>
      </c>
    </row>
    <row r="32">
      <c r="A32" s="18" t="n">
        <v>27</v>
      </c>
      <c r="B32" s="7" t="n"/>
      <c r="C32" s="7" t="n"/>
      <c r="D32" s="7" t="n"/>
      <c r="E32" s="7" t="n"/>
      <c r="F32" s="9" t="n"/>
      <c r="G32" s="7" t="n"/>
      <c r="H32" s="7" t="n"/>
      <c r="I32" s="19">
        <f>IF(AND(D32="Sofort korrigieren",G32&lt;&gt;"Erledigt",B32&lt;&gt;""),COUNTIFS(D$6:D32,"Sofort korrigieren",G$6:G32,"&lt;&gt;Erledigt",B$6:B32,"&lt;&gt;"),"")</f>
        <v/>
      </c>
    </row>
    <row r="33">
      <c r="A33" s="18" t="n">
        <v>28</v>
      </c>
      <c r="B33" s="7" t="n"/>
      <c r="C33" s="7" t="n"/>
      <c r="D33" s="7" t="n"/>
      <c r="E33" s="7" t="n"/>
      <c r="F33" s="9" t="n"/>
      <c r="G33" s="7" t="n"/>
      <c r="H33" s="7" t="n"/>
      <c r="I33" s="19">
        <f>IF(AND(D33="Sofort korrigieren",G33&lt;&gt;"Erledigt",B33&lt;&gt;""),COUNTIFS(D$6:D33,"Sofort korrigieren",G$6:G33,"&lt;&gt;Erledigt",B$6:B33,"&lt;&gt;"),"")</f>
        <v/>
      </c>
    </row>
    <row r="34">
      <c r="A34" s="18" t="n">
        <v>29</v>
      </c>
      <c r="B34" s="7" t="n"/>
      <c r="C34" s="7" t="n"/>
      <c r="D34" s="7" t="n"/>
      <c r="E34" s="7" t="n"/>
      <c r="F34" s="9" t="n"/>
      <c r="G34" s="7" t="n"/>
      <c r="H34" s="7" t="n"/>
      <c r="I34" s="19">
        <f>IF(AND(D34="Sofort korrigieren",G34&lt;&gt;"Erledigt",B34&lt;&gt;""),COUNTIFS(D$6:D34,"Sofort korrigieren",G$6:G34,"&lt;&gt;Erledigt",B$6:B34,"&lt;&gt;"),"")</f>
        <v/>
      </c>
    </row>
    <row r="35">
      <c r="A35" s="18" t="n">
        <v>30</v>
      </c>
      <c r="B35" s="7" t="n"/>
      <c r="C35" s="7" t="n"/>
      <c r="D35" s="7" t="n"/>
      <c r="E35" s="7" t="n"/>
      <c r="F35" s="9" t="n"/>
      <c r="G35" s="7" t="n"/>
      <c r="H35" s="7" t="n"/>
      <c r="I35" s="19">
        <f>IF(AND(D35="Sofort korrigieren",G35&lt;&gt;"Erledigt",B35&lt;&gt;""),COUNTIFS(D$6:D35,"Sofort korrigieren",G$6:G35,"&lt;&gt;Erledigt",B$6:B35,"&lt;&gt;"),"")</f>
        <v/>
      </c>
    </row>
    <row r="36">
      <c r="A36" s="18" t="n">
        <v>31</v>
      </c>
      <c r="B36" s="7" t="n"/>
      <c r="C36" s="7" t="n"/>
      <c r="D36" s="7" t="n"/>
      <c r="E36" s="7" t="n"/>
      <c r="F36" s="9" t="n"/>
      <c r="G36" s="7" t="n"/>
      <c r="H36" s="7" t="n"/>
      <c r="I36" s="19">
        <f>IF(AND(D36="Sofort korrigieren",G36&lt;&gt;"Erledigt",B36&lt;&gt;""),COUNTIFS(D$6:D36,"Sofort korrigieren",G$6:G36,"&lt;&gt;Erledigt",B$6:B36,"&lt;&gt;"),"")</f>
        <v/>
      </c>
    </row>
    <row r="37">
      <c r="A37" s="18" t="n">
        <v>32</v>
      </c>
      <c r="B37" s="7" t="n"/>
      <c r="C37" s="7" t="n"/>
      <c r="D37" s="7" t="n"/>
      <c r="E37" s="7" t="n"/>
      <c r="F37" s="9" t="n"/>
      <c r="G37" s="7" t="n"/>
      <c r="H37" s="7" t="n"/>
      <c r="I37" s="19">
        <f>IF(AND(D37="Sofort korrigieren",G37&lt;&gt;"Erledigt",B37&lt;&gt;""),COUNTIFS(D$6:D37,"Sofort korrigieren",G$6:G37,"&lt;&gt;Erledigt",B$6:B37,"&lt;&gt;"),"")</f>
        <v/>
      </c>
    </row>
    <row r="38">
      <c r="A38" s="18" t="n">
        <v>33</v>
      </c>
      <c r="B38" s="7" t="n"/>
      <c r="C38" s="7" t="n"/>
      <c r="D38" s="7" t="n"/>
      <c r="E38" s="7" t="n"/>
      <c r="F38" s="9" t="n"/>
      <c r="G38" s="7" t="n"/>
      <c r="H38" s="7" t="n"/>
      <c r="I38" s="19">
        <f>IF(AND(D38="Sofort korrigieren",G38&lt;&gt;"Erledigt",B38&lt;&gt;""),COUNTIFS(D$6:D38,"Sofort korrigieren",G$6:G38,"&lt;&gt;Erledigt",B$6:B38,"&lt;&gt;"),"")</f>
        <v/>
      </c>
    </row>
    <row r="39">
      <c r="A39" s="18" t="n">
        <v>34</v>
      </c>
      <c r="B39" s="7" t="n"/>
      <c r="C39" s="7" t="n"/>
      <c r="D39" s="7" t="n"/>
      <c r="E39" s="7" t="n"/>
      <c r="F39" s="9" t="n"/>
      <c r="G39" s="7" t="n"/>
      <c r="H39" s="7" t="n"/>
      <c r="I39" s="19">
        <f>IF(AND(D39="Sofort korrigieren",G39&lt;&gt;"Erledigt",B39&lt;&gt;""),COUNTIFS(D$6:D39,"Sofort korrigieren",G$6:G39,"&lt;&gt;Erledigt",B$6:B39,"&lt;&gt;"),"")</f>
        <v/>
      </c>
    </row>
    <row r="40">
      <c r="A40" s="18" t="n">
        <v>35</v>
      </c>
      <c r="B40" s="7" t="n"/>
      <c r="C40" s="7" t="n"/>
      <c r="D40" s="7" t="n"/>
      <c r="E40" s="7" t="n"/>
      <c r="F40" s="9" t="n"/>
      <c r="G40" s="7" t="n"/>
      <c r="H40" s="7" t="n"/>
      <c r="I40" s="19">
        <f>IF(AND(D40="Sofort korrigieren",G40&lt;&gt;"Erledigt",B40&lt;&gt;""),COUNTIFS(D$6:D40,"Sofort korrigieren",G$6:G40,"&lt;&gt;Erledigt",B$6:B40,"&lt;&gt;"),"")</f>
        <v/>
      </c>
    </row>
    <row r="41">
      <c r="A41" s="18" t="n">
        <v>36</v>
      </c>
      <c r="B41" s="7" t="n"/>
      <c r="C41" s="7" t="n"/>
      <c r="D41" s="7" t="n"/>
      <c r="E41" s="7" t="n"/>
      <c r="F41" s="9" t="n"/>
      <c r="G41" s="7" t="n"/>
      <c r="H41" s="7" t="n"/>
      <c r="I41" s="19">
        <f>IF(AND(D41="Sofort korrigieren",G41&lt;&gt;"Erledigt",B41&lt;&gt;""),COUNTIFS(D$6:D41,"Sofort korrigieren",G$6:G41,"&lt;&gt;Erledigt",B$6:B41,"&lt;&gt;"),"")</f>
        <v/>
      </c>
    </row>
    <row r="42">
      <c r="A42" s="18" t="n">
        <v>37</v>
      </c>
      <c r="B42" s="7" t="n"/>
      <c r="C42" s="7" t="n"/>
      <c r="D42" s="7" t="n"/>
      <c r="E42" s="7" t="n"/>
      <c r="F42" s="9" t="n"/>
      <c r="G42" s="7" t="n"/>
      <c r="H42" s="7" t="n"/>
      <c r="I42" s="19">
        <f>IF(AND(D42="Sofort korrigieren",G42&lt;&gt;"Erledigt",B42&lt;&gt;""),COUNTIFS(D$6:D42,"Sofort korrigieren",G$6:G42,"&lt;&gt;Erledigt",B$6:B42,"&lt;&gt;"),"")</f>
        <v/>
      </c>
    </row>
    <row r="43">
      <c r="A43" s="18" t="n">
        <v>38</v>
      </c>
      <c r="B43" s="7" t="n"/>
      <c r="C43" s="7" t="n"/>
      <c r="D43" s="7" t="n"/>
      <c r="E43" s="7" t="n"/>
      <c r="F43" s="9" t="n"/>
      <c r="G43" s="7" t="n"/>
      <c r="H43" s="7" t="n"/>
      <c r="I43" s="19">
        <f>IF(AND(D43="Sofort korrigieren",G43&lt;&gt;"Erledigt",B43&lt;&gt;""),COUNTIFS(D$6:D43,"Sofort korrigieren",G$6:G43,"&lt;&gt;Erledigt",B$6:B43,"&lt;&gt;"),"")</f>
        <v/>
      </c>
    </row>
    <row r="44">
      <c r="A44" s="18" t="n">
        <v>39</v>
      </c>
      <c r="B44" s="7" t="n"/>
      <c r="C44" s="7" t="n"/>
      <c r="D44" s="7" t="n"/>
      <c r="E44" s="7" t="n"/>
      <c r="F44" s="9" t="n"/>
      <c r="G44" s="7" t="n"/>
      <c r="H44" s="7" t="n"/>
      <c r="I44" s="19">
        <f>IF(AND(D44="Sofort korrigieren",G44&lt;&gt;"Erledigt",B44&lt;&gt;""),COUNTIFS(D$6:D44,"Sofort korrigieren",G$6:G44,"&lt;&gt;Erledigt",B$6:B44,"&lt;&gt;"),"")</f>
        <v/>
      </c>
    </row>
    <row r="45">
      <c r="A45" s="18" t="n">
        <v>40</v>
      </c>
      <c r="B45" s="7" t="n"/>
      <c r="C45" s="7" t="n"/>
      <c r="D45" s="7" t="n"/>
      <c r="E45" s="7" t="n"/>
      <c r="F45" s="9" t="n"/>
      <c r="G45" s="7" t="n"/>
      <c r="H45" s="7" t="n"/>
      <c r="I45" s="19">
        <f>IF(AND(D45="Sofort korrigieren",G45&lt;&gt;"Erledigt",B45&lt;&gt;""),COUNTIFS(D$6:D45,"Sofort korrigieren",G$6:G45,"&lt;&gt;Erledigt",B$6:B45,"&lt;&gt;"),"")</f>
        <v/>
      </c>
    </row>
    <row r="46">
      <c r="A46" s="18" t="n">
        <v>41</v>
      </c>
      <c r="B46" s="7" t="n"/>
      <c r="C46" s="7" t="n"/>
      <c r="D46" s="7" t="n"/>
      <c r="E46" s="7" t="n"/>
      <c r="F46" s="9" t="n"/>
      <c r="G46" s="7" t="n"/>
      <c r="H46" s="7" t="n"/>
      <c r="I46" s="19">
        <f>IF(AND(D46="Sofort korrigieren",G46&lt;&gt;"Erledigt",B46&lt;&gt;""),COUNTIFS(D$6:D46,"Sofort korrigieren",G$6:G46,"&lt;&gt;Erledigt",B$6:B46,"&lt;&gt;"),"")</f>
        <v/>
      </c>
    </row>
    <row r="47">
      <c r="A47" s="18" t="n">
        <v>42</v>
      </c>
      <c r="B47" s="7" t="n"/>
      <c r="C47" s="7" t="n"/>
      <c r="D47" s="7" t="n"/>
      <c r="E47" s="7" t="n"/>
      <c r="F47" s="9" t="n"/>
      <c r="G47" s="7" t="n"/>
      <c r="H47" s="7" t="n"/>
      <c r="I47" s="19">
        <f>IF(AND(D47="Sofort korrigieren",G47&lt;&gt;"Erledigt",B47&lt;&gt;""),COUNTIFS(D$6:D47,"Sofort korrigieren",G$6:G47,"&lt;&gt;Erledigt",B$6:B47,"&lt;&gt;"),"")</f>
        <v/>
      </c>
    </row>
    <row r="48">
      <c r="A48" s="18" t="n">
        <v>43</v>
      </c>
      <c r="B48" s="7" t="n"/>
      <c r="C48" s="7" t="n"/>
      <c r="D48" s="7" t="n"/>
      <c r="E48" s="7" t="n"/>
      <c r="F48" s="9" t="n"/>
      <c r="G48" s="7" t="n"/>
      <c r="H48" s="7" t="n"/>
      <c r="I48" s="19">
        <f>IF(AND(D48="Sofort korrigieren",G48&lt;&gt;"Erledigt",B48&lt;&gt;""),COUNTIFS(D$6:D48,"Sofort korrigieren",G$6:G48,"&lt;&gt;Erledigt",B$6:B48,"&lt;&gt;"),"")</f>
        <v/>
      </c>
    </row>
    <row r="49">
      <c r="A49" s="18" t="n">
        <v>44</v>
      </c>
      <c r="B49" s="7" t="n"/>
      <c r="C49" s="7" t="n"/>
      <c r="D49" s="7" t="n"/>
      <c r="E49" s="7" t="n"/>
      <c r="F49" s="9" t="n"/>
      <c r="G49" s="7" t="n"/>
      <c r="H49" s="7" t="n"/>
      <c r="I49" s="19">
        <f>IF(AND(D49="Sofort korrigieren",G49&lt;&gt;"Erledigt",B49&lt;&gt;""),COUNTIFS(D$6:D49,"Sofort korrigieren",G$6:G49,"&lt;&gt;Erledigt",B$6:B49,"&lt;&gt;"),"")</f>
        <v/>
      </c>
    </row>
    <row r="50">
      <c r="A50" s="18" t="n">
        <v>45</v>
      </c>
      <c r="B50" s="7" t="n"/>
      <c r="C50" s="7" t="n"/>
      <c r="D50" s="7" t="n"/>
      <c r="E50" s="7" t="n"/>
      <c r="F50" s="9" t="n"/>
      <c r="G50" s="7" t="n"/>
      <c r="H50" s="7" t="n"/>
      <c r="I50" s="19">
        <f>IF(AND(D50="Sofort korrigieren",G50&lt;&gt;"Erledigt",B50&lt;&gt;""),COUNTIFS(D$6:D50,"Sofort korrigieren",G$6:G50,"&lt;&gt;Erledigt",B$6:B50,"&lt;&gt;"),"")</f>
        <v/>
      </c>
    </row>
    <row r="51">
      <c r="A51" s="18" t="n">
        <v>46</v>
      </c>
      <c r="B51" s="7" t="n"/>
      <c r="C51" s="7" t="n"/>
      <c r="D51" s="7" t="n"/>
      <c r="E51" s="7" t="n"/>
      <c r="F51" s="9" t="n"/>
      <c r="G51" s="7" t="n"/>
      <c r="H51" s="7" t="n"/>
      <c r="I51" s="19">
        <f>IF(AND(D51="Sofort korrigieren",G51&lt;&gt;"Erledigt",B51&lt;&gt;""),COUNTIFS(D$6:D51,"Sofort korrigieren",G$6:G51,"&lt;&gt;Erledigt",B$6:B51,"&lt;&gt;"),"")</f>
        <v/>
      </c>
    </row>
    <row r="52">
      <c r="A52" s="18" t="n">
        <v>47</v>
      </c>
      <c r="B52" s="7" t="n"/>
      <c r="C52" s="7" t="n"/>
      <c r="D52" s="7" t="n"/>
      <c r="E52" s="7" t="n"/>
      <c r="F52" s="9" t="n"/>
      <c r="G52" s="7" t="n"/>
      <c r="H52" s="7" t="n"/>
      <c r="I52" s="19">
        <f>IF(AND(D52="Sofort korrigieren",G52&lt;&gt;"Erledigt",B52&lt;&gt;""),COUNTIFS(D$6:D52,"Sofort korrigieren",G$6:G52,"&lt;&gt;Erledigt",B$6:B52,"&lt;&gt;"),"")</f>
        <v/>
      </c>
    </row>
    <row r="53">
      <c r="A53" s="18" t="n">
        <v>48</v>
      </c>
      <c r="B53" s="7" t="n"/>
      <c r="C53" s="7" t="n"/>
      <c r="D53" s="7" t="n"/>
      <c r="E53" s="7" t="n"/>
      <c r="F53" s="9" t="n"/>
      <c r="G53" s="7" t="n"/>
      <c r="H53" s="7" t="n"/>
      <c r="I53" s="19">
        <f>IF(AND(D53="Sofort korrigieren",G53&lt;&gt;"Erledigt",B53&lt;&gt;""),COUNTIFS(D$6:D53,"Sofort korrigieren",G$6:G53,"&lt;&gt;Erledigt",B$6:B53,"&lt;&gt;"),"")</f>
        <v/>
      </c>
    </row>
    <row r="54">
      <c r="A54" s="18" t="n">
        <v>49</v>
      </c>
      <c r="B54" s="7" t="n"/>
      <c r="C54" s="7" t="n"/>
      <c r="D54" s="7" t="n"/>
      <c r="E54" s="7" t="n"/>
      <c r="F54" s="9" t="n"/>
      <c r="G54" s="7" t="n"/>
      <c r="H54" s="7" t="n"/>
      <c r="I54" s="19">
        <f>IF(AND(D54="Sofort korrigieren",G54&lt;&gt;"Erledigt",B54&lt;&gt;""),COUNTIFS(D$6:D54,"Sofort korrigieren",G$6:G54,"&lt;&gt;Erledigt",B$6:B54,"&lt;&gt;"),"")</f>
        <v/>
      </c>
    </row>
    <row r="55">
      <c r="A55" s="18" t="n">
        <v>50</v>
      </c>
      <c r="B55" s="7" t="n"/>
      <c r="C55" s="7" t="n"/>
      <c r="D55" s="7" t="n"/>
      <c r="E55" s="7" t="n"/>
      <c r="F55" s="9" t="n"/>
      <c r="G55" s="7" t="n"/>
      <c r="H55" s="7" t="n"/>
      <c r="I55" s="19">
        <f>IF(AND(D55="Sofort korrigieren",G55&lt;&gt;"Erledigt",B55&lt;&gt;""),COUNTIFS(D$6:D55,"Sofort korrigieren",G$6:G55,"&lt;&gt;Erledigt",B$6:B55,"&lt;&gt;"),"")</f>
        <v/>
      </c>
    </row>
    <row r="58">
      <c r="B58" s="4" t="inlineStr">
        <is>
          <t>So wählen Sie die Kategorie</t>
        </is>
      </c>
    </row>
    <row r="59" ht="30" customHeight="1">
      <c r="B59" s="11" t="inlineStr">
        <is>
          <t>Sofort korrigieren</t>
        </is>
      </c>
      <c r="C59" s="6" t="inlineStr">
        <is>
          <t>Ein Fakt ist falsch und könnte eine Buchung ändern oder eine Reklamation auslösen. Diese Woche korrigieren.</t>
        </is>
      </c>
      <c r="D59" s="12" t="n"/>
      <c r="E59" s="12" t="n"/>
      <c r="F59" s="12" t="n"/>
      <c r="G59" s="12" t="n"/>
      <c r="H59" s="12" t="n"/>
    </row>
    <row r="60" ht="30" customHeight="1">
      <c r="B60" s="11" t="inlineStr">
        <is>
          <t>Als Nächstes verbessern</t>
        </is>
      </c>
      <c r="C60" s="6" t="inlineStr">
        <is>
          <t>Wichtige Informationen fehlen, sind unklar oder werden anders beschrieben. In diesem Quartal korrigieren.</t>
        </is>
      </c>
      <c r="D60" s="12" t="n"/>
      <c r="E60" s="12" t="n"/>
      <c r="F60" s="12" t="n"/>
      <c r="G60" s="12" t="n"/>
      <c r="H60" s="12" t="n"/>
    </row>
    <row r="61" ht="30" customHeight="1">
      <c r="B61" s="11" t="inlineStr">
        <is>
          <t>Testen</t>
        </is>
      </c>
      <c r="C61" s="6" t="inlineStr">
        <is>
          <t>Eine Änderung mit unbekannter Wirkung, etwa eine neue Hotelbeschreibung. Eine Sache ändern, das Datum notieren, beim nächsten Durchlauf die Fragen aus Register 2 erneut stellen.</t>
        </is>
      </c>
      <c r="D61" s="12" t="n"/>
      <c r="E61" s="12" t="n"/>
      <c r="F61" s="12" t="n"/>
      <c r="G61" s="12" t="n"/>
      <c r="H61" s="12" t="n"/>
    </row>
    <row r="62" ht="30" customHeight="1">
      <c r="B62" s="11" t="inlineStr">
        <is>
          <t>Beobachten</t>
        </is>
      </c>
      <c r="C62" s="6" t="inlineStr">
        <is>
          <t>Klein und mit wenig Einfluss auf eine Buchung. Beim nächsten Durchlauf erneut ansehen.</t>
        </is>
      </c>
      <c r="D62" s="12" t="n"/>
      <c r="E62" s="12" t="n"/>
      <c r="F62" s="12" t="n"/>
      <c r="G62" s="12" t="n"/>
      <c r="H62" s="12" t="n"/>
    </row>
  </sheetData>
  <mergeCells count="4">
    <mergeCell ref="C61:H61"/>
    <mergeCell ref="C62:H62"/>
    <mergeCell ref="C59:H59"/>
    <mergeCell ref="C60:H60"/>
  </mergeCells>
  <dataValidations count="2">
    <dataValidation sqref="D6:D55" showDropDown="0" showInputMessage="0" showErrorMessage="0" allowBlank="1" type="list">
      <formula1>"Sofort korrigieren,Als Nächstes verbessern,Testen,Beobachten"</formula1>
    </dataValidation>
    <dataValidation sqref="G6:G55" showDropDown="0" showInputMessage="0" showErrorMessage="0" allowBlank="1" type="list">
      <formula1>"Offen,In Arbeit,Erledigt,Verworfen"</formula1>
    </dataValidation>
  </dataValidations>
  <pageMargins left="0.75" right="0.75" top="1" bottom="1" header="0.5" footer="0.5"/>
  <pageSetup orientation="landscape" fitToHeight="0" fitToWidth="1"/>
</worksheet>
</file>

<file path=xl/worksheets/sheet6.xml><?xml version="1.0" encoding="utf-8"?>
<worksheet xmlns="http://schemas.openxmlformats.org/spreadsheetml/2006/main">
  <sheetPr>
    <tabColor rgb="00B17948"/>
    <outlinePr summaryBelow="1" summaryRight="1"/>
    <pageSetUpPr fitToPage="1"/>
  </sheetPr>
  <dimension ref="B2:H44"/>
  <sheetViews>
    <sheetView showGridLines="0" workbookViewId="0">
      <selection activeCell="A1" sqref="A1"/>
    </sheetView>
  </sheetViews>
  <sheetFormatPr baseColWidth="8" defaultRowHeight="15"/>
  <cols>
    <col width="3" customWidth="1" min="1" max="1"/>
    <col width="40" customWidth="1" min="2" max="2"/>
    <col width="14" customWidth="1" min="3" max="3"/>
    <col width="14" customWidth="1" min="4" max="4"/>
    <col width="14" customWidth="1" min="5" max="5"/>
    <col width="14" customWidth="1" min="6" max="6"/>
    <col width="14" customWidth="1" min="7" max="7"/>
    <col width="14" customWidth="1" min="8" max="8"/>
  </cols>
  <sheetData>
    <row r="2">
      <c r="B2" s="1" t="inlineStr">
        <is>
          <t>Ergebnis für den General Manager</t>
        </is>
      </c>
    </row>
    <row r="3">
      <c r="B3" s="14" t="inlineStr">
        <is>
          <t>Diese Seite füllt sich automatisch aus den Registern 1 bis 4. Sie zeigt nur Anzahlen: Die Methode findet Probleme gut und ist für einen Score zu grob.</t>
        </is>
      </c>
    </row>
    <row r="5">
      <c r="B5" s="18" t="inlineStr">
        <is>
          <t>Hotel</t>
        </is>
      </c>
      <c r="C5" s="11">
        <f>Hotel</f>
        <v/>
      </c>
      <c r="D5" s="12" t="n"/>
      <c r="E5" s="12" t="n"/>
    </row>
    <row r="6">
      <c r="B6" s="18" t="inlineStr">
        <is>
          <t>Art des Checks</t>
        </is>
      </c>
      <c r="C6" s="6">
        <f>CheckType</f>
        <v/>
      </c>
      <c r="D6" s="12" t="n"/>
      <c r="E6" s="12" t="n"/>
    </row>
    <row r="7">
      <c r="B7" s="18" t="inlineStr">
        <is>
          <t>Datum des Durchlaufs</t>
        </is>
      </c>
      <c r="C7" s="20">
        <f>IF(RunDate="","",RunDate)</f>
        <v/>
      </c>
      <c r="D7" s="12" t="n"/>
      <c r="E7" s="12" t="n"/>
    </row>
    <row r="8">
      <c r="B8" s="18" t="inlineStr">
        <is>
          <t>Durchgeführt von</t>
        </is>
      </c>
      <c r="C8" s="6">
        <f>Runner</f>
        <v/>
      </c>
      <c r="D8" s="12" t="n"/>
      <c r="E8" s="12" t="n"/>
    </row>
    <row r="10">
      <c r="B10" s="10" t="inlineStr">
        <is>
          <t>Fakten</t>
        </is>
      </c>
    </row>
    <row r="11">
      <c r="B11" s="18" t="inlineStr">
        <is>
          <t>Fakten mit geprüfter Antwort</t>
        </is>
      </c>
      <c r="C11" s="6">
        <f>IF(CheckType="Kurzcheck",COUNTIFS('1 Fakten'!C6:C35,"Ja",'1 Fakten'!E6:E35,"&lt;&gt;"),COUNTA('1 Fakten'!E6:E35))&amp;" von "&amp;IF(CheckType="Kurzcheck",COUNTIF('1 Fakten'!C6:C35,"Ja"),COUNTA('1 Fakten'!D6:D35))</f>
        <v/>
      </c>
      <c r="D11" s="12" t="n"/>
      <c r="E11" s="12" t="n"/>
    </row>
    <row r="13">
      <c r="B13" s="10" t="inlineStr">
        <is>
          <t>Was KI-Assistenten sagen</t>
        </is>
      </c>
    </row>
    <row r="14">
      <c r="B14" s="18" t="inlineStr">
        <is>
          <t>Erfasste KI-Antworten</t>
        </is>
      </c>
      <c r="C14" s="6">
        <f>COUNTA('2 KI fragen'!G6:G59)</f>
        <v/>
      </c>
      <c r="D14" s="12" t="n"/>
      <c r="E14" s="12" t="n"/>
    </row>
    <row r="15">
      <c r="B15" s="18" t="inlineStr">
        <is>
          <t>Entdeckungsantworten, die das Hotel nennen</t>
        </is>
      </c>
      <c r="C15" s="6">
        <f>COUNTIFS('2 KI fragen'!B6:B59,"Entdeckung",'2 KI fragen'!G6:G59,"Ja")&amp;" von "&amp;COUNTIFS('2 KI fragen'!B6:B59,"Entdeckung",'2 KI fragen'!G6:G59,"&lt;&gt;")</f>
        <v/>
      </c>
      <c r="D15" s="12" t="n"/>
      <c r="E15" s="12" t="n"/>
    </row>
    <row r="16">
      <c r="B16" s="18" t="inlineStr">
        <is>
          <t>Antworten, die Ihre Hauptstärke nennen</t>
        </is>
      </c>
      <c r="C16" s="6">
        <f>COUNTIF('2 KI fragen'!J6:J59,"Ja")&amp;" von "&amp;COUNTA('2 KI fragen'!J6:J59)</f>
        <v/>
      </c>
      <c r="D16" s="12" t="n"/>
      <c r="E16" s="12" t="n"/>
    </row>
    <row r="17">
      <c r="B17" s="18" t="inlineStr">
        <is>
          <t>Durchschnittliche Position, wenn genannt</t>
        </is>
      </c>
      <c r="C17" s="6">
        <f>IF(COUNT('2 KI fragen'!H6:H59)=0,"k. A.",ROUND(AVERAGE('2 KI fragen'!H6:H59),1))</f>
        <v/>
      </c>
      <c r="D17" s="12" t="n"/>
      <c r="E17" s="12" t="n"/>
    </row>
    <row r="18">
      <c r="B18" s="18" t="inlineStr">
        <is>
          <t>Antworten mit falschen oder teilweise falschen Fakten</t>
        </is>
      </c>
      <c r="C18" s="6">
        <f>COUNTIF('2 KI fragen'!L6:L59,"Nein")+COUNTIF('2 KI fragen'!L6:L59,"Teilweise")</f>
        <v/>
      </c>
      <c r="D18" s="12" t="n"/>
      <c r="E18" s="12" t="n"/>
    </row>
    <row r="19">
      <c r="B19" s="18" t="inlineStr">
        <is>
          <t>Antworten, die ein anderes Hotel beschreiben</t>
        </is>
      </c>
      <c r="C19" s="6">
        <f>COUNTIF('2 KI fragen'!M6:M59,"Nein")+COUNTIF('2 KI fragen'!M6:M59,"Teilweise")</f>
        <v/>
      </c>
      <c r="D19" s="12" t="n"/>
      <c r="E19" s="12" t="n"/>
    </row>
    <row r="20">
      <c r="B20" s="14" t="inlineStr">
        <is>
          <t>Lesen Sie Spalte I in Register 2: die Gründe, die die KI für ihre Empfehlung nennt.</t>
        </is>
      </c>
    </row>
    <row r="21">
      <c r="B21" s="10" t="inlineStr">
        <is>
          <t>Was die Websites sagen</t>
        </is>
      </c>
    </row>
    <row r="22">
      <c r="C22" s="21" t="inlineStr">
        <is>
          <t>Website</t>
        </is>
      </c>
      <c r="D22" s="21" t="inlineStr">
        <is>
          <t>Google</t>
        </is>
      </c>
      <c r="E22" s="21" t="inlineStr">
        <is>
          <t>Booking.com</t>
        </is>
      </c>
      <c r="F22" s="21" t="inlineStr">
        <is>
          <t>Expedia</t>
        </is>
      </c>
      <c r="G22" s="21" t="inlineStr">
        <is>
          <t>Tripadvisor</t>
        </is>
      </c>
      <c r="H22" s="21" t="inlineStr">
        <is>
          <t>Andere</t>
        </is>
      </c>
    </row>
    <row r="23">
      <c r="B23" s="22" t="inlineStr">
        <is>
          <t>Stimmt</t>
        </is>
      </c>
      <c r="C23" s="23">
        <f>COUNTIF('3 Kanäle'!E6:E35,"Stimmt")</f>
        <v/>
      </c>
      <c r="D23" s="23">
        <f>COUNTIF('3 Kanäle'!F6:F35,"Stimmt")</f>
        <v/>
      </c>
      <c r="E23" s="23">
        <f>COUNTIF('3 Kanäle'!G6:G35,"Stimmt")</f>
        <v/>
      </c>
      <c r="F23" s="23">
        <f>COUNTIF('3 Kanäle'!H6:H35,"Stimmt")</f>
        <v/>
      </c>
      <c r="G23" s="23">
        <f>COUNTIF('3 Kanäle'!I6:I35,"Stimmt")</f>
        <v/>
      </c>
      <c r="H23" s="23">
        <f>COUNTIF('3 Kanäle'!J6:J35,"Stimmt")</f>
        <v/>
      </c>
    </row>
    <row r="24">
      <c r="B24" s="24" t="inlineStr">
        <is>
          <t>Unvollständig</t>
        </is>
      </c>
      <c r="C24" s="23">
        <f>COUNTIF('3 Kanäle'!E6:E35,"Unvollständig")</f>
        <v/>
      </c>
      <c r="D24" s="23">
        <f>COUNTIF('3 Kanäle'!F6:F35,"Unvollständig")</f>
        <v/>
      </c>
      <c r="E24" s="23">
        <f>COUNTIF('3 Kanäle'!G6:G35,"Unvollständig")</f>
        <v/>
      </c>
      <c r="F24" s="23">
        <f>COUNTIF('3 Kanäle'!H6:H35,"Unvollständig")</f>
        <v/>
      </c>
      <c r="G24" s="23">
        <f>COUNTIF('3 Kanäle'!I6:I35,"Unvollständig")</f>
        <v/>
      </c>
      <c r="H24" s="23">
        <f>COUNTIF('3 Kanäle'!J6:J35,"Unvollständig")</f>
        <v/>
      </c>
    </row>
    <row r="25">
      <c r="B25" s="25" t="inlineStr">
        <is>
          <t>Widerspricht</t>
        </is>
      </c>
      <c r="C25" s="23">
        <f>COUNTIF('3 Kanäle'!E6:E35,"Widerspricht")</f>
        <v/>
      </c>
      <c r="D25" s="23">
        <f>COUNTIF('3 Kanäle'!F6:F35,"Widerspricht")</f>
        <v/>
      </c>
      <c r="E25" s="23">
        <f>COUNTIF('3 Kanäle'!G6:G35,"Widerspricht")</f>
        <v/>
      </c>
      <c r="F25" s="23">
        <f>COUNTIF('3 Kanäle'!H6:H35,"Widerspricht")</f>
        <v/>
      </c>
      <c r="G25" s="23">
        <f>COUNTIF('3 Kanäle'!I6:I35,"Widerspricht")</f>
        <v/>
      </c>
      <c r="H25" s="23">
        <f>COUNTIF('3 Kanäle'!J6:J35,"Widerspricht")</f>
        <v/>
      </c>
    </row>
    <row r="26">
      <c r="B26" s="26" t="inlineStr">
        <is>
          <t>Nicht aufgeführt</t>
        </is>
      </c>
      <c r="C26" s="23">
        <f>COUNTIF('3 Kanäle'!E6:E35,"Nicht aufgeführt")</f>
        <v/>
      </c>
      <c r="D26" s="23">
        <f>COUNTIF('3 Kanäle'!F6:F35,"Nicht aufgeführt")</f>
        <v/>
      </c>
      <c r="E26" s="23">
        <f>COUNTIF('3 Kanäle'!G6:G35,"Nicht aufgeführt")</f>
        <v/>
      </c>
      <c r="F26" s="23">
        <f>COUNTIF('3 Kanäle'!H6:H35,"Nicht aufgeführt")</f>
        <v/>
      </c>
      <c r="G26" s="23">
        <f>COUNTIF('3 Kanäle'!I6:I35,"Nicht aufgeführt")</f>
        <v/>
      </c>
      <c r="H26" s="23">
        <f>COUNTIF('3 Kanäle'!J6:J35,"Nicht aufgeführt")</f>
        <v/>
      </c>
    </row>
    <row r="28">
      <c r="B28" s="10" t="inlineStr">
        <is>
          <t>Noch offene Probleme</t>
        </is>
      </c>
    </row>
    <row r="29">
      <c r="B29" s="18" t="inlineStr">
        <is>
          <t>Sofort korrigieren</t>
        </is>
      </c>
      <c r="C29" s="6">
        <f>COUNTIFS('4 Probleme'!D6:D55,"Sofort korrigieren",'4 Probleme'!G6:G55,"&lt;&gt;Erledigt",'4 Probleme'!B6:B55,"&lt;&gt;")</f>
        <v/>
      </c>
      <c r="D29" s="12" t="n"/>
      <c r="E29" s="12" t="n"/>
    </row>
    <row r="30">
      <c r="B30" s="18" t="inlineStr">
        <is>
          <t>Als Nächstes verbessern</t>
        </is>
      </c>
      <c r="C30" s="6">
        <f>COUNTIFS('4 Probleme'!D6:D55,"Als Nächstes verbessern",'4 Probleme'!G6:G55,"&lt;&gt;Erledigt",'4 Probleme'!B6:B55,"&lt;&gt;")</f>
        <v/>
      </c>
      <c r="D30" s="12" t="n"/>
      <c r="E30" s="12" t="n"/>
    </row>
    <row r="31">
      <c r="B31" s="18" t="inlineStr">
        <is>
          <t>Testen</t>
        </is>
      </c>
      <c r="C31" s="6">
        <f>COUNTIFS('4 Probleme'!D6:D55,"Testen",'4 Probleme'!G6:G55,"&lt;&gt;Erledigt",'4 Probleme'!B6:B55,"&lt;&gt;")</f>
        <v/>
      </c>
      <c r="D31" s="12" t="n"/>
      <c r="E31" s="12" t="n"/>
    </row>
    <row r="32">
      <c r="B32" s="18" t="inlineStr">
        <is>
          <t>Beobachten</t>
        </is>
      </c>
      <c r="C32" s="6">
        <f>COUNTIFS('4 Probleme'!D6:D55,"Beobachten",'4 Probleme'!G6:G55,"&lt;&gt;Erledigt",'4 Probleme'!B6:B55,"&lt;&gt;")</f>
        <v/>
      </c>
      <c r="D32" s="12" t="n"/>
      <c r="E32" s="12" t="n"/>
    </row>
    <row r="34">
      <c r="B34" s="10" t="inlineStr">
        <is>
          <t>Die ersten fünf Punkte «Sofort korrigieren»</t>
        </is>
      </c>
    </row>
    <row r="35">
      <c r="B35" s="27" t="inlineStr">
        <is>
          <t>Problem</t>
        </is>
      </c>
      <c r="F35" s="27" t="inlineStr">
        <is>
          <t>Verantwortlich</t>
        </is>
      </c>
      <c r="H35" s="27" t="inlineStr">
        <is>
          <t>Termin</t>
        </is>
      </c>
    </row>
    <row r="36">
      <c r="B36" s="6">
        <f>IFERROR(INDEX('4 Probleme'!B6:B55,MATCH(1,'4 Probleme'!I6:I55,0)),"")</f>
        <v/>
      </c>
      <c r="C36" s="12" t="n"/>
      <c r="D36" s="12" t="n"/>
      <c r="E36" s="12" t="n"/>
      <c r="F36" s="6">
        <f>IFERROR(INDEX('4 Probleme'!E6:E55,MATCH(1,'4 Probleme'!I6:I55,0)),"")</f>
        <v/>
      </c>
      <c r="G36" s="12" t="n"/>
      <c r="H36" s="20">
        <f>IFERROR(INDEX('4 Probleme'!F6:F55,MATCH(1,'4 Probleme'!I6:I55,0)),"")</f>
        <v/>
      </c>
    </row>
    <row r="37">
      <c r="B37" s="6">
        <f>IFERROR(INDEX('4 Probleme'!B6:B55,MATCH(2,'4 Probleme'!I6:I55,0)),"")</f>
        <v/>
      </c>
      <c r="C37" s="12" t="n"/>
      <c r="D37" s="12" t="n"/>
      <c r="E37" s="12" t="n"/>
      <c r="F37" s="6">
        <f>IFERROR(INDEX('4 Probleme'!E6:E55,MATCH(2,'4 Probleme'!I6:I55,0)),"")</f>
        <v/>
      </c>
      <c r="G37" s="12" t="n"/>
      <c r="H37" s="20">
        <f>IFERROR(INDEX('4 Probleme'!F6:F55,MATCH(2,'4 Probleme'!I6:I55,0)),"")</f>
        <v/>
      </c>
    </row>
    <row r="38">
      <c r="B38" s="6">
        <f>IFERROR(INDEX('4 Probleme'!B6:B55,MATCH(3,'4 Probleme'!I6:I55,0)),"")</f>
        <v/>
      </c>
      <c r="C38" s="12" t="n"/>
      <c r="D38" s="12" t="n"/>
      <c r="E38" s="12" t="n"/>
      <c r="F38" s="6">
        <f>IFERROR(INDEX('4 Probleme'!E6:E55,MATCH(3,'4 Probleme'!I6:I55,0)),"")</f>
        <v/>
      </c>
      <c r="G38" s="12" t="n"/>
      <c r="H38" s="20">
        <f>IFERROR(INDEX('4 Probleme'!F6:F55,MATCH(3,'4 Probleme'!I6:I55,0)),"")</f>
        <v/>
      </c>
    </row>
    <row r="39">
      <c r="B39" s="6">
        <f>IFERROR(INDEX('4 Probleme'!B6:B55,MATCH(4,'4 Probleme'!I6:I55,0)),"")</f>
        <v/>
      </c>
      <c r="C39" s="12" t="n"/>
      <c r="D39" s="12" t="n"/>
      <c r="E39" s="12" t="n"/>
      <c r="F39" s="6">
        <f>IFERROR(INDEX('4 Probleme'!E6:E55,MATCH(4,'4 Probleme'!I6:I55,0)),"")</f>
        <v/>
      </c>
      <c r="G39" s="12" t="n"/>
      <c r="H39" s="20">
        <f>IFERROR(INDEX('4 Probleme'!F6:F55,MATCH(4,'4 Probleme'!I6:I55,0)),"")</f>
        <v/>
      </c>
    </row>
    <row r="40">
      <c r="B40" s="6">
        <f>IFERROR(INDEX('4 Probleme'!B6:B55,MATCH(5,'4 Probleme'!I6:I55,0)),"")</f>
        <v/>
      </c>
      <c r="C40" s="12" t="n"/>
      <c r="D40" s="12" t="n"/>
      <c r="E40" s="12" t="n"/>
      <c r="F40" s="6">
        <f>IFERROR(INDEX('4 Probleme'!E6:E55,MATCH(5,'4 Probleme'!I6:I55,0)),"")</f>
        <v/>
      </c>
      <c r="G40" s="12" t="n"/>
      <c r="H40" s="20">
        <f>IFERROR(INDEX('4 Probleme'!F6:F55,MATCH(5,'4 Probleme'!I6:I55,0)),"")</f>
        <v/>
      </c>
    </row>
    <row r="42">
      <c r="B42" s="4" t="inlineStr">
        <is>
          <t>Nächster Durchlauf geplant am</t>
        </is>
      </c>
      <c r="C42" s="9" t="n"/>
    </row>
    <row r="44" ht="28" customHeight="1">
      <c r="B44" s="28" t="inlineStr">
        <is>
          <t>Fragen für den GM: Haben wir jeden Fakt am freigegebenen Register 1 geprüft? Haben wir die KI gefragt, bevor jemand einen Eintrag geändert hat? Wer ist für jede Zeile «Sofort korrigieren» verantwortlich?</t>
        </is>
      </c>
    </row>
  </sheetData>
  <mergeCells count="26">
    <mergeCell ref="C16:E16"/>
    <mergeCell ref="B40:E40"/>
    <mergeCell ref="C29:E29"/>
    <mergeCell ref="C31:E31"/>
    <mergeCell ref="F40:G40"/>
    <mergeCell ref="B36:E36"/>
    <mergeCell ref="C11:E11"/>
    <mergeCell ref="C8:E8"/>
    <mergeCell ref="C17:E17"/>
    <mergeCell ref="F36:G36"/>
    <mergeCell ref="C7:E7"/>
    <mergeCell ref="C32:E32"/>
    <mergeCell ref="C19:E19"/>
    <mergeCell ref="F38:G38"/>
    <mergeCell ref="C18:E18"/>
    <mergeCell ref="B39:E39"/>
    <mergeCell ref="C30:E30"/>
    <mergeCell ref="C15:E15"/>
    <mergeCell ref="C6:E6"/>
    <mergeCell ref="F37:G37"/>
    <mergeCell ref="F39:G39"/>
    <mergeCell ref="C14:E14"/>
    <mergeCell ref="C5:E5"/>
    <mergeCell ref="B44:H44"/>
    <mergeCell ref="B38:E38"/>
    <mergeCell ref="B37:E37"/>
  </mergeCells>
  <pageMargins left="0.75" right="0.75" top="1" bottom="1" header="0.5" footer="0.5"/>
  <pageSetup orientation="landscape" fitToHeight="0" fitToWidth="1"/>
</worksheet>
</file>

<file path=xl/worksheets/sheet7.xml><?xml version="1.0" encoding="utf-8"?>
<worksheet xmlns="http://schemas.openxmlformats.org/spreadsheetml/2006/main">
  <sheetPr>
    <tabColor rgb="000C1929"/>
    <outlinePr summaryBelow="1" summaryRight="1"/>
    <pageSetUpPr fitToPage="1"/>
  </sheetPr>
  <dimension ref="A1:G45"/>
  <sheetViews>
    <sheetView showGridLines="0" workbookViewId="0">
      <pane ySplit="5" topLeftCell="A6" activePane="bottomLeft" state="frozen"/>
      <selection pane="bottomLeft" activeCell="A1" sqref="A1"/>
    </sheetView>
  </sheetViews>
  <sheetFormatPr baseColWidth="8" defaultRowHeight="15"/>
  <cols>
    <col width="12" customWidth="1" min="1" max="1"/>
    <col width="18" customWidth="1" min="2" max="2"/>
    <col width="34" customWidth="1" min="3" max="3"/>
    <col width="34" customWidth="1" min="4" max="4"/>
    <col width="34" customWidth="1" min="5" max="5"/>
    <col width="30" customWidth="1" min="6" max="6"/>
    <col width="20" customWidth="1" min="7" max="7"/>
  </cols>
  <sheetData>
    <row r="1">
      <c r="A1" s="15" t="inlineStr">
        <is>
          <t>Schritt 5 · Wiederholen und vergleichen</t>
        </is>
      </c>
    </row>
    <row r="2">
      <c r="A2" s="16" t="inlineStr">
        <is>
          <t>Was zu tun ist: Tragen Sie nach jedem Durchlauf eine Zeile ein. Führen Sie den Kurzcheck jedes Quartal durch und erneut nach einer grossen Änderung: Renovation, neue Marke oder neuer Betreiber, ein Restaurant öffnet oder schliesst, neue Angebote, neue Website.</t>
        </is>
      </c>
    </row>
    <row r="3">
      <c r="A3" s="14" t="inlineStr">
        <is>
          <t>Zeit (grobe Schätzung): 10 Minuten pro Durchlauf   ·   Fertig, wenn jeder Durchlauf eine Zeile hat und das Datum des nächsten Durchlaufs feststeht.</t>
        </is>
      </c>
    </row>
    <row r="5" ht="30" customHeight="1">
      <c r="A5" s="17" t="inlineStr">
        <is>
          <t>Datum</t>
        </is>
      </c>
      <c r="B5" s="17" t="inlineStr">
        <is>
          <t>Art des Durchlaufs</t>
        </is>
      </c>
      <c r="C5" s="17" t="inlineStr">
        <is>
          <t>Was geprüft wurde</t>
        </is>
      </c>
      <c r="D5" s="17" t="inlineStr">
        <is>
          <t>Ergebnis (aus Register 5)</t>
        </is>
      </c>
      <c r="E5" s="17" t="inlineStr">
        <is>
          <t>Was sich seit dem letzten Durchlauf geändert hat</t>
        </is>
      </c>
      <c r="F5" s="17" t="inlineStr">
        <is>
          <t>Massnahme</t>
        </is>
      </c>
      <c r="G5" s="17" t="inlineStr">
        <is>
          <t>Verantwortlich</t>
        </is>
      </c>
    </row>
    <row r="6">
      <c r="A6" s="9" t="n"/>
      <c r="B6" s="7" t="n"/>
      <c r="C6" s="7" t="n"/>
      <c r="D6" s="7" t="n"/>
      <c r="E6" s="7" t="n"/>
      <c r="F6" s="7" t="n"/>
      <c r="G6" s="7" t="n"/>
    </row>
    <row r="7">
      <c r="A7" s="9" t="n"/>
      <c r="B7" s="7" t="n"/>
      <c r="C7" s="7" t="n"/>
      <c r="D7" s="7" t="n"/>
      <c r="E7" s="7" t="n"/>
      <c r="F7" s="7" t="n"/>
      <c r="G7" s="7" t="n"/>
    </row>
    <row r="8">
      <c r="A8" s="9" t="n"/>
      <c r="B8" s="7" t="n"/>
      <c r="C8" s="7" t="n"/>
      <c r="D8" s="7" t="n"/>
      <c r="E8" s="7" t="n"/>
      <c r="F8" s="7" t="n"/>
      <c r="G8" s="7" t="n"/>
    </row>
    <row r="9">
      <c r="A9" s="9" t="n"/>
      <c r="B9" s="7" t="n"/>
      <c r="C9" s="7" t="n"/>
      <c r="D9" s="7" t="n"/>
      <c r="E9" s="7" t="n"/>
      <c r="F9" s="7" t="n"/>
      <c r="G9" s="7" t="n"/>
    </row>
    <row r="10">
      <c r="A10" s="9" t="n"/>
      <c r="B10" s="7" t="n"/>
      <c r="C10" s="7" t="n"/>
      <c r="D10" s="7" t="n"/>
      <c r="E10" s="7" t="n"/>
      <c r="F10" s="7" t="n"/>
      <c r="G10" s="7" t="n"/>
    </row>
    <row r="11">
      <c r="A11" s="9" t="n"/>
      <c r="B11" s="7" t="n"/>
      <c r="C11" s="7" t="n"/>
      <c r="D11" s="7" t="n"/>
      <c r="E11" s="7" t="n"/>
      <c r="F11" s="7" t="n"/>
      <c r="G11" s="7" t="n"/>
    </row>
    <row r="12">
      <c r="A12" s="9" t="n"/>
      <c r="B12" s="7" t="n"/>
      <c r="C12" s="7" t="n"/>
      <c r="D12" s="7" t="n"/>
      <c r="E12" s="7" t="n"/>
      <c r="F12" s="7" t="n"/>
      <c r="G12" s="7" t="n"/>
    </row>
    <row r="13">
      <c r="A13" s="9" t="n"/>
      <c r="B13" s="7" t="n"/>
      <c r="C13" s="7" t="n"/>
      <c r="D13" s="7" t="n"/>
      <c r="E13" s="7" t="n"/>
      <c r="F13" s="7" t="n"/>
      <c r="G13" s="7" t="n"/>
    </row>
    <row r="14">
      <c r="A14" s="9" t="n"/>
      <c r="B14" s="7" t="n"/>
      <c r="C14" s="7" t="n"/>
      <c r="D14" s="7" t="n"/>
      <c r="E14" s="7" t="n"/>
      <c r="F14" s="7" t="n"/>
      <c r="G14" s="7" t="n"/>
    </row>
    <row r="15">
      <c r="A15" s="9" t="n"/>
      <c r="B15" s="7" t="n"/>
      <c r="C15" s="7" t="n"/>
      <c r="D15" s="7" t="n"/>
      <c r="E15" s="7" t="n"/>
      <c r="F15" s="7" t="n"/>
      <c r="G15" s="7" t="n"/>
    </row>
    <row r="16">
      <c r="A16" s="9" t="n"/>
      <c r="B16" s="7" t="n"/>
      <c r="C16" s="7" t="n"/>
      <c r="D16" s="7" t="n"/>
      <c r="E16" s="7" t="n"/>
      <c r="F16" s="7" t="n"/>
      <c r="G16" s="7" t="n"/>
    </row>
    <row r="17">
      <c r="A17" s="9" t="n"/>
      <c r="B17" s="7" t="n"/>
      <c r="C17" s="7" t="n"/>
      <c r="D17" s="7" t="n"/>
      <c r="E17" s="7" t="n"/>
      <c r="F17" s="7" t="n"/>
      <c r="G17" s="7" t="n"/>
    </row>
    <row r="18">
      <c r="A18" s="9" t="n"/>
      <c r="B18" s="7" t="n"/>
      <c r="C18" s="7" t="n"/>
      <c r="D18" s="7" t="n"/>
      <c r="E18" s="7" t="n"/>
      <c r="F18" s="7" t="n"/>
      <c r="G18" s="7" t="n"/>
    </row>
    <row r="19">
      <c r="A19" s="9" t="n"/>
      <c r="B19" s="7" t="n"/>
      <c r="C19" s="7" t="n"/>
      <c r="D19" s="7" t="n"/>
      <c r="E19" s="7" t="n"/>
      <c r="F19" s="7" t="n"/>
      <c r="G19" s="7" t="n"/>
    </row>
    <row r="20">
      <c r="A20" s="9" t="n"/>
      <c r="B20" s="7" t="n"/>
      <c r="C20" s="7" t="n"/>
      <c r="D20" s="7" t="n"/>
      <c r="E20" s="7" t="n"/>
      <c r="F20" s="7" t="n"/>
      <c r="G20" s="7" t="n"/>
    </row>
    <row r="21">
      <c r="A21" s="9" t="n"/>
      <c r="B21" s="7" t="n"/>
      <c r="C21" s="7" t="n"/>
      <c r="D21" s="7" t="n"/>
      <c r="E21" s="7" t="n"/>
      <c r="F21" s="7" t="n"/>
      <c r="G21" s="7" t="n"/>
    </row>
    <row r="22">
      <c r="A22" s="9" t="n"/>
      <c r="B22" s="7" t="n"/>
      <c r="C22" s="7" t="n"/>
      <c r="D22" s="7" t="n"/>
      <c r="E22" s="7" t="n"/>
      <c r="F22" s="7" t="n"/>
      <c r="G22" s="7" t="n"/>
    </row>
    <row r="23">
      <c r="A23" s="9" t="n"/>
      <c r="B23" s="7" t="n"/>
      <c r="C23" s="7" t="n"/>
      <c r="D23" s="7" t="n"/>
      <c r="E23" s="7" t="n"/>
      <c r="F23" s="7" t="n"/>
      <c r="G23" s="7" t="n"/>
    </row>
    <row r="24">
      <c r="A24" s="9" t="n"/>
      <c r="B24" s="7" t="n"/>
      <c r="C24" s="7" t="n"/>
      <c r="D24" s="7" t="n"/>
      <c r="E24" s="7" t="n"/>
      <c r="F24" s="7" t="n"/>
      <c r="G24" s="7" t="n"/>
    </row>
    <row r="25">
      <c r="A25" s="9" t="n"/>
      <c r="B25" s="7" t="n"/>
      <c r="C25" s="7" t="n"/>
      <c r="D25" s="7" t="n"/>
      <c r="E25" s="7" t="n"/>
      <c r="F25" s="7" t="n"/>
      <c r="G25" s="7" t="n"/>
    </row>
    <row r="26">
      <c r="A26" s="9" t="n"/>
      <c r="B26" s="7" t="n"/>
      <c r="C26" s="7" t="n"/>
      <c r="D26" s="7" t="n"/>
      <c r="E26" s="7" t="n"/>
      <c r="F26" s="7" t="n"/>
      <c r="G26" s="7" t="n"/>
    </row>
    <row r="27">
      <c r="A27" s="9" t="n"/>
      <c r="B27" s="7" t="n"/>
      <c r="C27" s="7" t="n"/>
      <c r="D27" s="7" t="n"/>
      <c r="E27" s="7" t="n"/>
      <c r="F27" s="7" t="n"/>
      <c r="G27" s="7" t="n"/>
    </row>
    <row r="28">
      <c r="A28" s="9" t="n"/>
      <c r="B28" s="7" t="n"/>
      <c r="C28" s="7" t="n"/>
      <c r="D28" s="7" t="n"/>
      <c r="E28" s="7" t="n"/>
      <c r="F28" s="7" t="n"/>
      <c r="G28" s="7" t="n"/>
    </row>
    <row r="29">
      <c r="A29" s="9" t="n"/>
      <c r="B29" s="7" t="n"/>
      <c r="C29" s="7" t="n"/>
      <c r="D29" s="7" t="n"/>
      <c r="E29" s="7" t="n"/>
      <c r="F29" s="7" t="n"/>
      <c r="G29" s="7" t="n"/>
    </row>
    <row r="30">
      <c r="A30" s="9" t="n"/>
      <c r="B30" s="7" t="n"/>
      <c r="C30" s="7" t="n"/>
      <c r="D30" s="7" t="n"/>
      <c r="E30" s="7" t="n"/>
      <c r="F30" s="7" t="n"/>
      <c r="G30" s="7" t="n"/>
    </row>
    <row r="31">
      <c r="A31" s="9" t="n"/>
      <c r="B31" s="7" t="n"/>
      <c r="C31" s="7" t="n"/>
      <c r="D31" s="7" t="n"/>
      <c r="E31" s="7" t="n"/>
      <c r="F31" s="7" t="n"/>
      <c r="G31" s="7" t="n"/>
    </row>
    <row r="32">
      <c r="A32" s="9" t="n"/>
      <c r="B32" s="7" t="n"/>
      <c r="C32" s="7" t="n"/>
      <c r="D32" s="7" t="n"/>
      <c r="E32" s="7" t="n"/>
      <c r="F32" s="7" t="n"/>
      <c r="G32" s="7" t="n"/>
    </row>
    <row r="33">
      <c r="A33" s="9" t="n"/>
      <c r="B33" s="7" t="n"/>
      <c r="C33" s="7" t="n"/>
      <c r="D33" s="7" t="n"/>
      <c r="E33" s="7" t="n"/>
      <c r="F33" s="7" t="n"/>
      <c r="G33" s="7" t="n"/>
    </row>
    <row r="34">
      <c r="A34" s="9" t="n"/>
      <c r="B34" s="7" t="n"/>
      <c r="C34" s="7" t="n"/>
      <c r="D34" s="7" t="n"/>
      <c r="E34" s="7" t="n"/>
      <c r="F34" s="7" t="n"/>
      <c r="G34" s="7" t="n"/>
    </row>
    <row r="35">
      <c r="A35" s="9" t="n"/>
      <c r="B35" s="7" t="n"/>
      <c r="C35" s="7" t="n"/>
      <c r="D35" s="7" t="n"/>
      <c r="E35" s="7" t="n"/>
      <c r="F35" s="7" t="n"/>
      <c r="G35" s="7" t="n"/>
    </row>
    <row r="36">
      <c r="A36" s="9" t="n"/>
      <c r="B36" s="7" t="n"/>
      <c r="C36" s="7" t="n"/>
      <c r="D36" s="7" t="n"/>
      <c r="E36" s="7" t="n"/>
      <c r="F36" s="7" t="n"/>
      <c r="G36" s="7" t="n"/>
    </row>
    <row r="37">
      <c r="A37" s="9" t="n"/>
      <c r="B37" s="7" t="n"/>
      <c r="C37" s="7" t="n"/>
      <c r="D37" s="7" t="n"/>
      <c r="E37" s="7" t="n"/>
      <c r="F37" s="7" t="n"/>
      <c r="G37" s="7" t="n"/>
    </row>
    <row r="38">
      <c r="A38" s="9" t="n"/>
      <c r="B38" s="7" t="n"/>
      <c r="C38" s="7" t="n"/>
      <c r="D38" s="7" t="n"/>
      <c r="E38" s="7" t="n"/>
      <c r="F38" s="7" t="n"/>
      <c r="G38" s="7" t="n"/>
    </row>
    <row r="39">
      <c r="A39" s="9" t="n"/>
      <c r="B39" s="7" t="n"/>
      <c r="C39" s="7" t="n"/>
      <c r="D39" s="7" t="n"/>
      <c r="E39" s="7" t="n"/>
      <c r="F39" s="7" t="n"/>
      <c r="G39" s="7" t="n"/>
    </row>
    <row r="40">
      <c r="A40" s="9" t="n"/>
      <c r="B40" s="7" t="n"/>
      <c r="C40" s="7" t="n"/>
      <c r="D40" s="7" t="n"/>
      <c r="E40" s="7" t="n"/>
      <c r="F40" s="7" t="n"/>
      <c r="G40" s="7" t="n"/>
    </row>
    <row r="41">
      <c r="A41" s="9" t="n"/>
      <c r="B41" s="7" t="n"/>
      <c r="C41" s="7" t="n"/>
      <c r="D41" s="7" t="n"/>
      <c r="E41" s="7" t="n"/>
      <c r="F41" s="7" t="n"/>
      <c r="G41" s="7" t="n"/>
    </row>
    <row r="42">
      <c r="A42" s="9" t="n"/>
      <c r="B42" s="7" t="n"/>
      <c r="C42" s="7" t="n"/>
      <c r="D42" s="7" t="n"/>
      <c r="E42" s="7" t="n"/>
      <c r="F42" s="7" t="n"/>
      <c r="G42" s="7" t="n"/>
    </row>
    <row r="43">
      <c r="A43" s="9" t="n"/>
      <c r="B43" s="7" t="n"/>
      <c r="C43" s="7" t="n"/>
      <c r="D43" s="7" t="n"/>
      <c r="E43" s="7" t="n"/>
      <c r="F43" s="7" t="n"/>
      <c r="G43" s="7" t="n"/>
    </row>
    <row r="44">
      <c r="A44" s="9" t="n"/>
      <c r="B44" s="7" t="n"/>
      <c r="C44" s="7" t="n"/>
      <c r="D44" s="7" t="n"/>
      <c r="E44" s="7" t="n"/>
      <c r="F44" s="7" t="n"/>
      <c r="G44" s="7" t="n"/>
    </row>
    <row r="45">
      <c r="A45" s="9" t="n"/>
      <c r="B45" s="7" t="n"/>
      <c r="C45" s="7" t="n"/>
      <c r="D45" s="7" t="n"/>
      <c r="E45" s="7" t="n"/>
      <c r="F45" s="7" t="n"/>
      <c r="G45" s="7" t="n"/>
    </row>
  </sheetData>
  <dataValidations count="1">
    <dataValidation sqref="B6:B45" showDropDown="0" showInputMessage="0" showErrorMessage="0" allowBlank="1" type="list">
      <formula1>"Basislinie,Kurzcheck,Vollcheck,Nach einer Änderung"</formula1>
    </dataValidation>
  </dataValidations>
  <pageMargins left="0.75" right="0.75" top="1" bottom="1" header="0.5" footer="0.5"/>
  <pageSetup orientation="landscape" fitToHeight="0" fitToWidth="1"/>
</worksheet>
</file>

<file path=xl/worksheets/sheet8.xml><?xml version="1.0" encoding="utf-8"?>
<worksheet xmlns="http://schemas.openxmlformats.org/spreadsheetml/2006/main">
  <sheetPr>
    <tabColor rgb="008A94A3"/>
    <outlinePr summaryBelow="1" summaryRight="1"/>
    <pageSetUpPr fitToPage="1"/>
  </sheetPr>
  <dimension ref="B2:G39"/>
  <sheetViews>
    <sheetView showGridLines="0" workbookViewId="0">
      <selection activeCell="A1" sqref="A1"/>
    </sheetView>
  </sheetViews>
  <sheetFormatPr baseColWidth="8" defaultRowHeight="15"/>
  <cols>
    <col width="3" customWidth="1" min="1" max="1"/>
    <col width="26" customWidth="1" min="2" max="2"/>
    <col width="24" customWidth="1" min="3" max="3"/>
    <col width="24" customWidth="1" min="4" max="4"/>
    <col width="24" customWidth="1" min="5" max="5"/>
    <col width="24" customWidth="1" min="6" max="6"/>
    <col width="24" customWidth="1" min="7" max="7"/>
    <col width="30" customWidth="1" min="8" max="8"/>
  </cols>
  <sheetData>
    <row r="2">
      <c r="B2" s="1" t="inlineStr">
        <is>
          <t>Beispiel: Hotel Aurora</t>
        </is>
      </c>
    </row>
    <row r="3">
      <c r="B3" s="14" t="inlineStr">
        <is>
          <t>Das Hotel Aurora ist erfunden: 22 Zimmer in Silvanta, einem erfundenen Dorf im Engadin. Seine Befunde sind einem realen Pilottest an einem Engadiner Hotel im September 2026 nachgebildet; Name, Ort und Details sind geändert.</t>
        </is>
      </c>
    </row>
    <row r="5">
      <c r="B5" s="10" t="inlineStr">
        <is>
          <t>Register 1 · Fakten (Auszug)</t>
        </is>
      </c>
    </row>
    <row r="6">
      <c r="B6" s="29" t="inlineStr">
        <is>
          <t>Fakt</t>
        </is>
      </c>
      <c r="C6" s="29" t="inlineStr">
        <is>
          <t>Geprüfte Antwort</t>
        </is>
      </c>
      <c r="D6" s="29" t="inlineStr">
        <is>
          <t>Bestätigt von</t>
        </is>
      </c>
      <c r="E6" s="29" t="inlineStr">
        <is>
          <t>Datum</t>
        </is>
      </c>
    </row>
    <row r="7">
      <c r="B7" s="6" t="inlineStr">
        <is>
          <t>Anzahl Zimmer und Suiten</t>
        </is>
      </c>
      <c r="C7" s="6" t="inlineStr">
        <is>
          <t>22</t>
        </is>
      </c>
      <c r="D7" s="6" t="inlineStr">
        <is>
          <t>Rooms Division Manager</t>
        </is>
      </c>
      <c r="E7" s="6" t="inlineStr">
        <is>
          <t>02.10.2026</t>
        </is>
      </c>
    </row>
    <row r="8">
      <c r="B8" s="6" t="inlineStr">
        <is>
          <t>Restaurants, mit Küche</t>
        </is>
      </c>
      <c r="C8" s="6" t="inlineStr">
        <is>
          <t>Larix (Gourmet, 16 GaultMillau-Punkte); Stüvetta (regional)</t>
        </is>
      </c>
      <c r="D8" s="6" t="inlineStr">
        <is>
          <t>F&amp;B-Direktor</t>
        </is>
      </c>
      <c r="E8" s="6" t="inlineStr">
        <is>
          <t>02.10.2026</t>
        </is>
      </c>
    </row>
    <row r="9">
      <c r="B9" s="6" t="inlineStr">
        <is>
          <t>Pool</t>
        </is>
      </c>
      <c r="C9" s="6" t="inlineStr">
        <is>
          <t>Kein Pool. Natürlicher Badeteich im Garten, unbeheizt</t>
        </is>
      </c>
      <c r="D9" s="6" t="inlineStr">
        <is>
          <t>General Manager</t>
        </is>
      </c>
      <c r="E9" s="6" t="inlineStr">
        <is>
          <t>02.10.2026</t>
        </is>
      </c>
    </row>
    <row r="10">
      <c r="B10" s="6" t="inlineStr">
        <is>
          <t>Transfer</t>
        </is>
      </c>
      <c r="C10" s="6" t="inlineStr">
        <is>
          <t>Gratis-Abholung am Bahnhof des Dorfes. Kein Flughafentransfer</t>
        </is>
      </c>
      <c r="D10" s="6" t="inlineStr">
        <is>
          <t>Front Office Manager</t>
        </is>
      </c>
      <c r="E10" s="6" t="inlineStr">
        <is>
          <t>02.10.2026</t>
        </is>
      </c>
    </row>
    <row r="11">
      <c r="B11" s="6" t="inlineStr">
        <is>
          <t>Check-in und Check-out</t>
        </is>
      </c>
      <c r="C11" s="6" t="inlineStr">
        <is>
          <t>Ab 14:00; bis 11:00</t>
        </is>
      </c>
      <c r="D11" s="6" t="inlineStr">
        <is>
          <t>Front Office Manager</t>
        </is>
      </c>
      <c r="E11" s="6" t="inlineStr">
        <is>
          <t>02.10.2026</t>
        </is>
      </c>
    </row>
    <row r="12">
      <c r="B12" s="6" t="inlineStr">
        <is>
          <t>Positionierung, in einem Satz</t>
        </is>
      </c>
      <c r="C12" s="6" t="inlineStr">
        <is>
          <t>Ein kleines Familienhotel im Engadin für Gäste, die wegen des Essens reisen</t>
        </is>
      </c>
      <c r="D12" s="6" t="inlineStr">
        <is>
          <t>General Manager</t>
        </is>
      </c>
      <c r="E12" s="6" t="inlineStr">
        <is>
          <t>03.10.2026</t>
        </is>
      </c>
    </row>
    <row r="14">
      <c r="B14" s="10" t="inlineStr">
        <is>
          <t>Register 2 · KI fragen (Auszug)</t>
        </is>
      </c>
    </row>
    <row r="15">
      <c r="B15" s="29" t="inlineStr">
        <is>
          <t>Frage · Assistent · Lauf</t>
        </is>
      </c>
      <c r="C15" s="29" t="inlineStr">
        <is>
          <t>Position</t>
        </is>
      </c>
      <c r="D15" s="29" t="inlineStr">
        <is>
          <t>Warum empfiehlt er Sie?</t>
        </is>
      </c>
      <c r="E15" s="29" t="inlineStr">
        <is>
          <t>Nennt Ihre Hauptstärke?</t>
        </is>
      </c>
      <c r="F15" s="29" t="inlineStr">
        <is>
          <t>Fakten korrekt?</t>
        </is>
      </c>
      <c r="G15" s="29" t="inlineStr">
        <is>
          <t>Gefundenes Problem</t>
        </is>
      </c>
    </row>
    <row r="16">
      <c r="B16" s="6" t="inlineStr">
        <is>
          <t>Entdeckung · ChatGPT · 1</t>
        </is>
      </c>
      <c r="C16" s="6" t="n">
        <v>3</v>
      </c>
      <c r="D16" s="6" t="inlineStr">
        <is>
          <t>«Klein, hochwertig, naturnah»</t>
        </is>
      </c>
      <c r="E16" s="6" t="inlineStr">
        <is>
          <t>Nein</t>
        </is>
      </c>
      <c r="F16" s="6" t="inlineStr">
        <is>
          <t>Ja</t>
        </is>
      </c>
      <c r="G16" s="6" t="inlineStr">
        <is>
          <t>Essen nie erwähnt</t>
        </is>
      </c>
    </row>
    <row r="17">
      <c r="B17" s="6" t="inlineStr">
        <is>
          <t>Entdeckung · ChatGPT · 2</t>
        </is>
      </c>
      <c r="C17" s="6" t="n">
        <v>3</v>
      </c>
      <c r="D17" s="6" t="inlineStr">
        <is>
          <t>«Ruhig, stilvoll, abseits des Trubels»</t>
        </is>
      </c>
      <c r="E17" s="6" t="inlineStr">
        <is>
          <t>Nein</t>
        </is>
      </c>
      <c r="F17" s="6" t="inlineStr">
        <is>
          <t>Ja</t>
        </is>
      </c>
      <c r="G17" s="6" t="inlineStr">
        <is>
          <t>Essen nie erwähnt</t>
        </is>
      </c>
    </row>
    <row r="18">
      <c r="B18" s="6" t="inlineStr">
        <is>
          <t>Entdeckung · Gemini · 1</t>
        </is>
      </c>
      <c r="C18" s="6" t="n">
        <v>2</v>
      </c>
      <c r="D18" s="6" t="inlineStr">
        <is>
          <t>«Spitzenküche, Arvensuiten, beheizter Aussenpool»</t>
        </is>
      </c>
      <c r="E18" s="6" t="inlineStr">
        <is>
          <t>Ja</t>
        </is>
      </c>
      <c r="F18" s="6" t="inlineStr">
        <is>
          <t>Nein</t>
        </is>
      </c>
      <c r="G18" s="6" t="inlineStr">
        <is>
          <t>Sagt «beheizter Aussenpool»</t>
        </is>
      </c>
    </row>
    <row r="19">
      <c r="B19" s="6" t="inlineStr">
        <is>
          <t>Entdeckung · Perplexity · 1</t>
        </is>
      </c>
      <c r="C19" s="6" t="n">
        <v>3</v>
      </c>
      <c r="D19" s="6" t="inlineStr">
        <is>
          <t>«Fine Dining, abgelegene Natur»</t>
        </is>
      </c>
      <c r="E19" s="6" t="inlineStr">
        <is>
          <t>Nein</t>
        </is>
      </c>
      <c r="F19" s="6" t="inlineStr">
        <is>
          <t>Teilweise</t>
        </is>
      </c>
      <c r="G19" s="6" t="inlineStr">
        <is>
          <t>Setzt das Hotel ins falsche Dorf</t>
        </is>
      </c>
    </row>
    <row r="21">
      <c r="B21" s="10" t="inlineStr">
        <is>
          <t>Register 3 · Kanäle (Auszug)</t>
        </is>
      </c>
    </row>
    <row r="22">
      <c r="B22" s="29" t="inlineStr">
        <is>
          <t>Fakt</t>
        </is>
      </c>
      <c r="C22" s="29" t="inlineStr">
        <is>
          <t>Website</t>
        </is>
      </c>
      <c r="D22" s="29" t="inlineStr">
        <is>
          <t>Google</t>
        </is>
      </c>
      <c r="E22" s="29" t="inlineStr">
        <is>
          <t>Booking.com</t>
        </is>
      </c>
      <c r="F22" s="29" t="inlineStr">
        <is>
          <t>Expedia</t>
        </is>
      </c>
      <c r="G22" s="29" t="inlineStr">
        <is>
          <t>Was ist anders?</t>
        </is>
      </c>
    </row>
    <row r="23">
      <c r="B23" s="6" t="inlineStr">
        <is>
          <t>Pool</t>
        </is>
      </c>
      <c r="C23" s="22" t="inlineStr">
        <is>
          <t>Stimmt</t>
        </is>
      </c>
      <c r="D23" s="25" t="inlineStr">
        <is>
          <t>Widerspricht</t>
        </is>
      </c>
      <c r="E23" s="22" t="inlineStr">
        <is>
          <t>Stimmt</t>
        </is>
      </c>
      <c r="F23" s="25" t="inlineStr">
        <is>
          <t>Widerspricht</t>
        </is>
      </c>
      <c r="G23" s="6" t="inlineStr">
        <is>
          <t>Expedia: «Bergrefugium mit saisonalem Pool». Google-Hotelkarte: «und Pool»</t>
        </is>
      </c>
    </row>
    <row r="24">
      <c r="B24" s="6" t="inlineStr">
        <is>
          <t>Transfer</t>
        </is>
      </c>
      <c r="C24" s="22" t="inlineStr">
        <is>
          <t>Stimmt</t>
        </is>
      </c>
      <c r="D24" s="26" t="inlineStr">
        <is>
          <t>Nicht aufgeführt</t>
        </is>
      </c>
      <c r="E24" s="25" t="inlineStr">
        <is>
          <t>Widerspricht</t>
        </is>
      </c>
      <c r="F24" s="26" t="inlineStr">
        <is>
          <t>Nicht aufgeführt</t>
        </is>
      </c>
      <c r="G24" s="6" t="inlineStr">
        <is>
          <t>Booking.com nennt «Flughafen-Shuttle»</t>
        </is>
      </c>
    </row>
    <row r="25">
      <c r="B25" s="6" t="inlineStr">
        <is>
          <t>Check-in</t>
        </is>
      </c>
      <c r="C25" s="22" t="inlineStr">
        <is>
          <t>Stimmt</t>
        </is>
      </c>
      <c r="D25" s="26" t="inlineStr">
        <is>
          <t>Nicht aufgeführt</t>
        </is>
      </c>
      <c r="E25" s="25" t="inlineStr">
        <is>
          <t>Widerspricht</t>
        </is>
      </c>
      <c r="F25" s="25" t="inlineStr">
        <is>
          <t>Widerspricht</t>
        </is>
      </c>
      <c r="G25" s="6" t="inlineStr">
        <is>
          <t>Booking.com und Expedia: ab 15:00</t>
        </is>
      </c>
    </row>
    <row r="26">
      <c r="B26" s="6" t="inlineStr">
        <is>
          <t>Restaurant</t>
        </is>
      </c>
      <c r="C26" s="22" t="inlineStr">
        <is>
          <t>Stimmt</t>
        </is>
      </c>
      <c r="D26" s="24" t="inlineStr">
        <is>
          <t>Unvollständig</t>
        </is>
      </c>
      <c r="E26" s="24" t="inlineStr">
        <is>
          <t>Unvollständig</t>
        </is>
      </c>
      <c r="F26" s="24" t="inlineStr">
        <is>
          <t>Unvollständig</t>
        </is>
      </c>
      <c r="G26" s="6" t="inlineStr">
        <is>
          <t>Kein Kanal nennt die 16 GaultMillau-Punkte</t>
        </is>
      </c>
    </row>
    <row r="28">
      <c r="B28" s="10" t="inlineStr">
        <is>
          <t>Register 4 · Probleme (Auszug)</t>
        </is>
      </c>
    </row>
    <row r="29">
      <c r="B29" s="29" t="inlineStr">
        <is>
          <t>Problem</t>
        </is>
      </c>
      <c r="C29" s="29" t="inlineStr">
        <is>
          <t>Wo</t>
        </is>
      </c>
      <c r="D29" s="29" t="inlineStr">
        <is>
          <t>Kategorie</t>
        </is>
      </c>
      <c r="E29" s="29" t="inlineStr">
        <is>
          <t>Verantwortlich</t>
        </is>
      </c>
      <c r="F29" s="29" t="inlineStr">
        <is>
          <t>Termin</t>
        </is>
      </c>
    </row>
    <row r="30">
      <c r="B30" s="6" t="inlineStr">
        <is>
          <t>Expedia und Google versprechen einen Pool; Aurora hat einen unbeheizten Teich</t>
        </is>
      </c>
      <c r="C30" s="6" t="inlineStr">
        <is>
          <t>Expedia Partner Central; Google Hotel Center</t>
        </is>
      </c>
      <c r="D30" s="6" t="inlineStr">
        <is>
          <t>Sofort korrigieren</t>
        </is>
      </c>
      <c r="E30" s="6" t="inlineStr">
        <is>
          <t>Revenue Manager</t>
        </is>
      </c>
      <c r="F30" s="6" t="inlineStr">
        <is>
          <t>09.10.2026</t>
        </is>
      </c>
    </row>
    <row r="31">
      <c r="B31" s="6" t="inlineStr">
        <is>
          <t>Booking.com nennt einen Flughafen-Shuttle</t>
        </is>
      </c>
      <c r="C31" s="6" t="inlineStr">
        <is>
          <t>Booking.com-Extranet</t>
        </is>
      </c>
      <c r="D31" s="6" t="inlineStr">
        <is>
          <t>Sofort korrigieren</t>
        </is>
      </c>
      <c r="E31" s="6" t="inlineStr">
        <is>
          <t>Revenue Manager</t>
        </is>
      </c>
      <c r="F31" s="6" t="inlineStr">
        <is>
          <t>09.10.2026</t>
        </is>
      </c>
    </row>
    <row r="32">
      <c r="B32" s="6" t="inlineStr">
        <is>
          <t>Check-in 15:00 auf zwei Buchungsseiten, 14:00 auf der Website</t>
        </is>
      </c>
      <c r="C32" s="6" t="inlineStr">
        <is>
          <t>Booking.com, Expedia</t>
        </is>
      </c>
      <c r="D32" s="6" t="inlineStr">
        <is>
          <t>Sofort korrigieren</t>
        </is>
      </c>
      <c r="E32" s="6" t="inlineStr">
        <is>
          <t>Front Office Manager</t>
        </is>
      </c>
      <c r="F32" s="6" t="inlineStr">
        <is>
          <t>09.10.2026</t>
        </is>
      </c>
    </row>
    <row r="33">
      <c r="B33" s="6" t="inlineStr">
        <is>
          <t>Weihnachtsangebot vom Vorjahr noch auf der Startseite</t>
        </is>
      </c>
      <c r="C33" s="6" t="inlineStr">
        <is>
          <t>Website</t>
        </is>
      </c>
      <c r="D33" s="6" t="inlineStr">
        <is>
          <t>Sofort korrigieren</t>
        </is>
      </c>
      <c r="E33" s="6" t="inlineStr">
        <is>
          <t>Marketing Manager</t>
        </is>
      </c>
      <c r="F33" s="6" t="inlineStr">
        <is>
          <t>09.10.2026</t>
        </is>
      </c>
    </row>
    <row r="34">
      <c r="B34" s="6" t="inlineStr">
        <is>
          <t>Larix fehlt in allen Beschreibungen der Buchungsseiten</t>
        </is>
      </c>
      <c r="C34" s="6" t="inlineStr">
        <is>
          <t>OTA-Beschreibungen, Google</t>
        </is>
      </c>
      <c r="D34" s="6" t="inlineStr">
        <is>
          <t>Als Nächstes verbessern</t>
        </is>
      </c>
      <c r="E34" s="6" t="inlineStr">
        <is>
          <t>Marketing Manager, mit GM</t>
        </is>
      </c>
      <c r="F34" s="6" t="inlineStr">
        <is>
          <t>31.12.2026</t>
        </is>
      </c>
    </row>
    <row r="35">
      <c r="B35" s="6" t="inlineStr">
        <is>
          <t>Perplexity setzt Aurora ins falsche Dorf</t>
        </is>
      </c>
      <c r="C35" s="6" t="inlineStr">
        <is>
          <t>Perplexity</t>
        </is>
      </c>
      <c r="D35" s="6" t="inlineStr">
        <is>
          <t>Beobachten</t>
        </is>
      </c>
      <c r="E35" s="6" t="inlineStr">
        <is>
          <t>Marketing Manager</t>
        </is>
      </c>
      <c r="F35" s="6" t="inlineStr">
        <is>
          <t>Nächster Durchlauf</t>
        </is>
      </c>
    </row>
    <row r="37">
      <c r="B37" s="4" t="inlineStr">
        <is>
          <t>Was Aurora gelernt hat: Zwei Buchungsseiten versprechen einen Pool, und Gemini beschrieb danach in 5 von 9 Antworten einen beheizten Pool. Diese Zeile kommt zuerst.</t>
        </is>
      </c>
    </row>
    <row r="38">
      <c r="B38" s="4" t="inlineStr">
        <is>
          <t>Der grössere Befund: ChatGPT nennt Aurora jedes Mal, wegen Ruhe und Natur, und nie wegen Larix. Spalte I zeigt es. Das ist eine Positionierungsfrage für den GM.</t>
        </is>
      </c>
    </row>
    <row r="39">
      <c r="B39" s="14" t="inlineStr">
        <is>
          <t>Illustration der Methode. Sie behauptet nicht, dass korrigierte Einträge die KI-Antworten ändern; der nächste Durchlauf zeigt, was sich bewegt hat.</t>
        </is>
      </c>
    </row>
  </sheetData>
  <pageMargins left="0.75" right="0.75" top="1" bottom="1" header="0.5" footer="0.5"/>
  <pageSetup orientation="landscape" fitToHeight="0" fitToWidth="1"/>
</worksheet>
</file>

<file path=xl/worksheets/sheet9.xml><?xml version="1.0" encoding="utf-8"?>
<worksheet xmlns="http://schemas.openxmlformats.org/spreadsheetml/2006/main">
  <sheetPr>
    <tabColor rgb="008A94A3"/>
    <outlinePr summaryBelow="1" summaryRight="1"/>
    <pageSetUpPr fitToPage="1"/>
  </sheetPr>
  <dimension ref="B2:C14"/>
  <sheetViews>
    <sheetView showGridLines="0" workbookViewId="0">
      <selection activeCell="A1" sqref="A1"/>
    </sheetView>
  </sheetViews>
  <sheetFormatPr baseColWidth="8" defaultRowHeight="15"/>
  <cols>
    <col width="3" customWidth="1" min="1" max="1"/>
    <col width="28" customWidth="1" min="2" max="2"/>
    <col width="90" customWidth="1" min="3" max="3"/>
  </cols>
  <sheetData>
    <row r="2">
      <c r="B2" s="1" t="inlineStr">
        <is>
          <t>Glossar</t>
        </is>
      </c>
    </row>
    <row r="4">
      <c r="B4" s="11" t="inlineStr">
        <is>
          <t>KI-Assistent</t>
        </is>
      </c>
      <c r="C4" s="6" t="inlineStr">
        <is>
          <t>Ein Chat-Tool, das Fragen in ganzen Sätzen beantwortet, zum Beispiel die Chat-Tools von OpenAI, Google, Microsoft oder Perplexity.</t>
        </is>
      </c>
    </row>
    <row r="5">
      <c r="B5" s="11" t="inlineStr">
        <is>
          <t>OTA</t>
        </is>
      </c>
      <c r="C5" s="6" t="inlineStr">
        <is>
          <t>Online Travel Agency. Eine Website, die Zimmer vieler Hotels verkauft, etwa Booking.com oder Expedia.</t>
        </is>
      </c>
    </row>
    <row r="6">
      <c r="B6" s="11" t="inlineStr">
        <is>
          <t>Google Business Profile (deutsch: Unternehmensprofil)</t>
        </is>
      </c>
      <c r="C6" s="6" t="inlineStr">
        <is>
          <t>Die Box zu Ihrem Hotel, die Google in Suche und Maps zeigt: Adresse, Fotos, Bewertungen, Angebot.</t>
        </is>
      </c>
    </row>
    <row r="7">
      <c r="B7" s="11" t="inlineStr">
        <is>
          <t>Channel Manager, Extranet</t>
        </is>
      </c>
      <c r="C7" s="6" t="inlineStr">
        <is>
          <t>Die Systeme, über die Sie Raten und Hotelinhalte an die OTAs senden. Eine Korrektur dort kann viele Einträge auf einmal erreichen.</t>
        </is>
      </c>
    </row>
    <row r="8">
      <c r="B8" s="11" t="inlineStr">
        <is>
          <t>Competitive Set</t>
        </is>
      </c>
      <c r="C8" s="6" t="inlineStr">
        <is>
          <t>Die vier oder fünf Hotels, mit denen ein Gast Sie vor der Buchung vergleicht.</t>
        </is>
      </c>
    </row>
    <row r="9">
      <c r="B9" s="11" t="inlineStr">
        <is>
          <t>Positionierungssatz</t>
        </is>
      </c>
      <c r="C9" s="6" t="inlineStr">
        <is>
          <t>Ein Satz, der sagt, was für ein Hotel Sie sind und für wen. Der GM gibt ihn frei.</t>
        </is>
      </c>
    </row>
    <row r="10">
      <c r="B10" s="11" t="inlineStr">
        <is>
          <t>Lauf</t>
        </is>
      </c>
      <c r="C10" s="6" t="inlineStr">
        <is>
          <t>Eine Frage, einmal gestellt, in einem neuen Chat. Jede Frage bekommt drei Läufe, weil sich die Antworten ändern.</t>
        </is>
      </c>
    </row>
    <row r="11">
      <c r="B11" s="11" t="inlineStr">
        <is>
          <t>Durchlauf</t>
        </is>
      </c>
      <c r="C11" s="6" t="inlineStr">
        <is>
          <t>Ein ganzer Check, vom Ausfüllen der Fakten bis zum Ergebnis für den GM.</t>
        </is>
      </c>
    </row>
    <row r="12">
      <c r="B12" s="11" t="inlineStr">
        <is>
          <t>Basislinie</t>
        </is>
      </c>
      <c r="C12" s="6" t="inlineStr">
        <is>
          <t>Der erste Vollcheck. Spätere Durchläufe werden damit verglichen.</t>
        </is>
      </c>
    </row>
    <row r="13">
      <c r="B13" s="11" t="inlineStr">
        <is>
          <t>Sofort korrigieren / Als Nächstes verbessern / Testen / Beobachten</t>
        </is>
      </c>
      <c r="C13" s="6" t="inlineStr">
        <is>
          <t>Die vier Kategorien in Register 4. Sie bestimmen, was zuerst korrigiert wird.</t>
        </is>
      </c>
    </row>
    <row r="14">
      <c r="B14" s="11" t="inlineStr">
        <is>
          <t>Strukturierte Daten</t>
        </is>
      </c>
      <c r="C14" s="6" t="inlineStr">
        <is>
          <t>Code auf Ihrer Website, der das Hotel für Maschinen beschreibt: Adresse, Zimmer, Preise. Ihre Webagentur kann ihn prüfen.</t>
        </is>
      </c>
    </row>
  </sheetData>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2026-10-18T12:38:37Z</dcterms:created>
  <dcterms:modified xmlns:dcterms="http://purl.org/dc/terms/" xmlns:xsi="http://www.w3.org/2001/XMLSchema-instance" xsi:type="dcterms:W3CDTF">2026-10-18T12:38:37Z</dcterms:modified>
</cp:coreProperties>
</file>